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06ĐH_QLDD3" sheetId="73" r:id="rId1"/>
    <sheet name="06ĐH_QLDD4" sheetId="74" r:id="rId2"/>
  </sheets>
  <calcPr calcId="145621"/>
</workbook>
</file>

<file path=xl/calcChain.xml><?xml version="1.0" encoding="utf-8"?>
<calcChain xmlns="http://schemas.openxmlformats.org/spreadsheetml/2006/main">
  <c r="G46" i="74" l="1"/>
  <c r="H46" i="74" s="1"/>
  <c r="G47" i="74"/>
  <c r="H47" i="74" s="1"/>
  <c r="G48" i="74"/>
  <c r="H48" i="74" s="1"/>
  <c r="G49" i="74"/>
  <c r="H49" i="74" s="1"/>
  <c r="G50" i="74"/>
  <c r="H50" i="74" s="1"/>
  <c r="G51" i="74"/>
  <c r="H51" i="74" s="1"/>
  <c r="G52" i="74"/>
  <c r="H52" i="74" s="1"/>
  <c r="G53" i="74"/>
  <c r="H53" i="74" s="1"/>
  <c r="G54" i="74"/>
  <c r="H54" i="74" s="1"/>
  <c r="G55" i="74"/>
  <c r="H55" i="74" s="1"/>
  <c r="G56" i="74"/>
  <c r="H56" i="74" s="1"/>
  <c r="G57" i="74"/>
  <c r="H57" i="74" s="1"/>
  <c r="G58" i="74"/>
  <c r="H58" i="74" s="1"/>
  <c r="G59" i="74"/>
  <c r="H59" i="74" s="1"/>
  <c r="G60" i="74"/>
  <c r="H60" i="74" s="1"/>
  <c r="G61" i="74"/>
  <c r="H61" i="74" s="1"/>
  <c r="G62" i="74"/>
  <c r="H62" i="74" s="1"/>
  <c r="G63" i="74"/>
  <c r="H63" i="74" s="1"/>
  <c r="G64" i="74"/>
  <c r="H64" i="74" s="1"/>
  <c r="G65" i="74"/>
  <c r="H65" i="74" s="1"/>
  <c r="G66" i="74"/>
  <c r="H66" i="74" s="1"/>
  <c r="G67" i="74"/>
  <c r="H67" i="74" s="1"/>
  <c r="G68" i="74"/>
  <c r="H68" i="74" s="1"/>
  <c r="G69" i="74"/>
  <c r="H69" i="74" s="1"/>
  <c r="G70" i="74"/>
  <c r="H70" i="74" s="1"/>
  <c r="G71" i="74"/>
  <c r="H71" i="74" s="1"/>
  <c r="G72" i="74"/>
  <c r="H72" i="74" s="1"/>
  <c r="G73" i="74"/>
  <c r="H73" i="74" s="1"/>
  <c r="G74" i="74"/>
  <c r="H74" i="74" s="1"/>
  <c r="G72" i="73"/>
  <c r="H72" i="73" s="1"/>
  <c r="G73" i="73"/>
  <c r="H73" i="73" s="1"/>
  <c r="G46" i="73"/>
  <c r="H46" i="73" s="1"/>
  <c r="G47" i="73"/>
  <c r="H47" i="73" s="1"/>
  <c r="G48" i="73"/>
  <c r="H48" i="73" s="1"/>
  <c r="G49" i="73"/>
  <c r="H49" i="73" s="1"/>
  <c r="G50" i="73"/>
  <c r="H50" i="73" s="1"/>
  <c r="G51" i="73"/>
  <c r="H51" i="73" s="1"/>
  <c r="G52" i="73"/>
  <c r="H52" i="73" s="1"/>
  <c r="G53" i="73"/>
  <c r="H53" i="73" s="1"/>
  <c r="G54" i="73"/>
  <c r="H54" i="73" s="1"/>
  <c r="G55" i="73"/>
  <c r="H55" i="73" s="1"/>
  <c r="G56" i="73"/>
  <c r="H56" i="73" s="1"/>
  <c r="G57" i="73"/>
  <c r="H57" i="73" s="1"/>
  <c r="G58" i="73"/>
  <c r="H58" i="73" s="1"/>
  <c r="G59" i="73"/>
  <c r="H59" i="73" s="1"/>
  <c r="G60" i="73"/>
  <c r="H60" i="73" s="1"/>
  <c r="G61" i="73"/>
  <c r="H61" i="73" s="1"/>
  <c r="G62" i="73"/>
  <c r="H62" i="73" s="1"/>
  <c r="G63" i="73"/>
  <c r="H63" i="73" s="1"/>
  <c r="G64" i="73"/>
  <c r="H64" i="73" s="1"/>
  <c r="G65" i="73"/>
  <c r="H65" i="73" s="1"/>
  <c r="G66" i="73"/>
  <c r="H66" i="73" s="1"/>
  <c r="G67" i="73"/>
  <c r="H67" i="73" s="1"/>
  <c r="G68" i="73"/>
  <c r="H68" i="73" s="1"/>
  <c r="G69" i="73"/>
  <c r="H69" i="73" s="1"/>
  <c r="G70" i="73"/>
  <c r="H70" i="73" s="1"/>
  <c r="G71" i="73"/>
  <c r="H71" i="73" s="1"/>
  <c r="E80" i="74" l="1"/>
  <c r="A76" i="74"/>
  <c r="G45" i="74"/>
  <c r="H45" i="74" s="1"/>
  <c r="G44" i="74"/>
  <c r="H44" i="74" s="1"/>
  <c r="G43" i="74"/>
  <c r="H43" i="74" s="1"/>
  <c r="G42" i="74"/>
  <c r="H42" i="74" s="1"/>
  <c r="H41" i="74"/>
  <c r="G41" i="74"/>
  <c r="G40" i="74"/>
  <c r="H40" i="74" s="1"/>
  <c r="G39" i="74"/>
  <c r="H39" i="74" s="1"/>
  <c r="G38" i="74"/>
  <c r="H38" i="74" s="1"/>
  <c r="G37" i="74"/>
  <c r="H37" i="74" s="1"/>
  <c r="G36" i="74"/>
  <c r="H36" i="74" s="1"/>
  <c r="G35" i="74"/>
  <c r="H35" i="74" s="1"/>
  <c r="G34" i="74"/>
  <c r="H34" i="74" s="1"/>
  <c r="G33" i="74"/>
  <c r="H33" i="74" s="1"/>
  <c r="G32" i="74"/>
  <c r="H32" i="74" s="1"/>
  <c r="G31" i="74"/>
  <c r="H31" i="74" s="1"/>
  <c r="G30" i="74"/>
  <c r="H30" i="74" s="1"/>
  <c r="G29" i="74"/>
  <c r="H29" i="74" s="1"/>
  <c r="G28" i="74"/>
  <c r="H28" i="74" s="1"/>
  <c r="G27" i="74"/>
  <c r="H27" i="74" s="1"/>
  <c r="G26" i="74"/>
  <c r="H26" i="74" s="1"/>
  <c r="G25" i="74"/>
  <c r="H25" i="74" s="1"/>
  <c r="G24" i="74"/>
  <c r="H24" i="74" s="1"/>
  <c r="G23" i="74"/>
  <c r="H23" i="74" s="1"/>
  <c r="G22" i="74"/>
  <c r="H22" i="74" s="1"/>
  <c r="G21" i="74"/>
  <c r="H21" i="74" s="1"/>
  <c r="G20" i="74"/>
  <c r="H20" i="74" s="1"/>
  <c r="G19" i="74"/>
  <c r="H19" i="74" s="1"/>
  <c r="G18" i="74"/>
  <c r="H18" i="74" s="1"/>
  <c r="G17" i="74"/>
  <c r="H17" i="74" s="1"/>
  <c r="G16" i="74"/>
  <c r="H16" i="74" s="1"/>
  <c r="G15" i="74"/>
  <c r="E79" i="73"/>
  <c r="A75" i="73"/>
  <c r="G45" i="73"/>
  <c r="H45" i="73" s="1"/>
  <c r="G44" i="73"/>
  <c r="H44" i="73" s="1"/>
  <c r="G43" i="73"/>
  <c r="H43" i="73" s="1"/>
  <c r="G42" i="73"/>
  <c r="H42" i="73" s="1"/>
  <c r="G41" i="73"/>
  <c r="H41" i="73" s="1"/>
  <c r="G40" i="73"/>
  <c r="H40" i="73" s="1"/>
  <c r="G39" i="73"/>
  <c r="H39" i="73" s="1"/>
  <c r="G38" i="73"/>
  <c r="H38" i="73" s="1"/>
  <c r="G37" i="73"/>
  <c r="H37" i="73" s="1"/>
  <c r="G36" i="73"/>
  <c r="H36" i="73" s="1"/>
  <c r="G35" i="73"/>
  <c r="H35" i="73" s="1"/>
  <c r="G34" i="73"/>
  <c r="H34" i="73" s="1"/>
  <c r="G33" i="73"/>
  <c r="H33" i="73" s="1"/>
  <c r="G32" i="73"/>
  <c r="H32" i="73" s="1"/>
  <c r="G31" i="73"/>
  <c r="H31" i="73" s="1"/>
  <c r="G30" i="73"/>
  <c r="H30" i="73" s="1"/>
  <c r="G29" i="73"/>
  <c r="H29" i="73" s="1"/>
  <c r="G28" i="73"/>
  <c r="H28" i="73" s="1"/>
  <c r="G27" i="73"/>
  <c r="H27" i="73" s="1"/>
  <c r="G26" i="73"/>
  <c r="H26" i="73" s="1"/>
  <c r="G25" i="73"/>
  <c r="H25" i="73" s="1"/>
  <c r="G24" i="73"/>
  <c r="H24" i="73" s="1"/>
  <c r="G23" i="73"/>
  <c r="H23" i="73" s="1"/>
  <c r="G22" i="73"/>
  <c r="H22" i="73" s="1"/>
  <c r="G21" i="73"/>
  <c r="H21" i="73" s="1"/>
  <c r="G20" i="73"/>
  <c r="H20" i="73" s="1"/>
  <c r="G19" i="73"/>
  <c r="H19" i="73" s="1"/>
  <c r="G18" i="73"/>
  <c r="H18" i="73" s="1"/>
  <c r="G17" i="73"/>
  <c r="H17" i="73" s="1"/>
  <c r="G16" i="73"/>
  <c r="H16" i="73" s="1"/>
  <c r="H15" i="73"/>
  <c r="G15" i="73"/>
  <c r="D77" i="74" l="1"/>
  <c r="H15" i="74"/>
  <c r="D76" i="74" s="1"/>
  <c r="E78" i="74" s="1"/>
  <c r="D76" i="73"/>
  <c r="D75" i="73"/>
  <c r="E77" i="73" s="1"/>
  <c r="E77" i="74" l="1"/>
  <c r="E76" i="73"/>
</calcChain>
</file>

<file path=xl/sharedStrings.xml><?xml version="1.0" encoding="utf-8"?>
<sst xmlns="http://schemas.openxmlformats.org/spreadsheetml/2006/main" count="403" uniqueCount="338">
  <si>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</si>
  <si>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</si>
  <si>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</si>
  <si>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</si>
  <si>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</si>
  <si>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</si>
  <si>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</si>
  <si>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</si>
  <si>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</si>
  <si>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</si>
  <si>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</si>
  <si>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</si>
  <si>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</si>
  <si>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</si>
  <si>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</si>
  <si>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</si>
  <si>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</si>
  <si>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</si>
  <si>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</si>
  <si>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</si>
  <si>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</si>
  <si>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</si>
  <si>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</si>
  <si>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Bảo</t>
  </si>
  <si>
    <t>Nguyễn Thành</t>
  </si>
  <si>
    <t>Đức</t>
  </si>
  <si>
    <t>Giang</t>
  </si>
  <si>
    <t>Hải</t>
  </si>
  <si>
    <t>Hậu</t>
  </si>
  <si>
    <t>Hiếu</t>
  </si>
  <si>
    <t>Hòa</t>
  </si>
  <si>
    <t>Hồng</t>
  </si>
  <si>
    <t>Hùng</t>
  </si>
  <si>
    <t>Huy</t>
  </si>
  <si>
    <t>Kiều</t>
  </si>
  <si>
    <t>Linh</t>
  </si>
  <si>
    <t>Long</t>
  </si>
  <si>
    <t>Nguyễn Văn</t>
  </si>
  <si>
    <t>Ngọc</t>
  </si>
  <si>
    <t>Như</t>
  </si>
  <si>
    <t>Phong</t>
  </si>
  <si>
    <t>Quang</t>
  </si>
  <si>
    <t>Thảo</t>
  </si>
  <si>
    <t>Thy</t>
  </si>
  <si>
    <t>Tuấn</t>
  </si>
  <si>
    <t>Nguyễn Thanh</t>
  </si>
  <si>
    <t>Vinh</t>
  </si>
  <si>
    <t>Nguyễn Thị Như</t>
  </si>
  <si>
    <t>Ý</t>
  </si>
  <si>
    <t>Cường</t>
  </si>
  <si>
    <t>Đạt</t>
  </si>
  <si>
    <t>Hằng</t>
  </si>
  <si>
    <t>Khoa</t>
  </si>
  <si>
    <t>Minh</t>
  </si>
  <si>
    <t>Mỹ</t>
  </si>
  <si>
    <t>Ngân</t>
  </si>
  <si>
    <t>Nhân</t>
  </si>
  <si>
    <t>Nhi</t>
  </si>
  <si>
    <t>Nhựt</t>
  </si>
  <si>
    <t>Thanh</t>
  </si>
  <si>
    <t>Thành</t>
  </si>
  <si>
    <t>Thịnh</t>
  </si>
  <si>
    <t>Nguyễn Huỳnh</t>
  </si>
  <si>
    <t>Tiên</t>
  </si>
  <si>
    <t>Tiến</t>
  </si>
  <si>
    <t>Nguyễn Thị Thu</t>
  </si>
  <si>
    <t>Trí</t>
  </si>
  <si>
    <t>Nguyễn Thị Kim</t>
  </si>
  <si>
    <t>Anh</t>
  </si>
  <si>
    <t>Hiền</t>
  </si>
  <si>
    <t>Nhung</t>
  </si>
  <si>
    <t>Phát</t>
  </si>
  <si>
    <t>Phương</t>
  </si>
  <si>
    <t>Thư</t>
  </si>
  <si>
    <t>Nguyễn Thị Mỹ</t>
  </si>
  <si>
    <t>Mai</t>
  </si>
  <si>
    <t>Phước</t>
  </si>
  <si>
    <t>Sơn</t>
  </si>
  <si>
    <t>Trâm</t>
  </si>
  <si>
    <t>Vương</t>
  </si>
  <si>
    <t>Vy</t>
  </si>
  <si>
    <t>Nam</t>
  </si>
  <si>
    <t>Nguyễn Quang</t>
  </si>
  <si>
    <t>Trung</t>
  </si>
  <si>
    <t>Vi</t>
  </si>
  <si>
    <t>Lộc</t>
  </si>
  <si>
    <t>Nga</t>
  </si>
  <si>
    <t>Nguyễn Trọng</t>
  </si>
  <si>
    <t>Nguyễn Ngọc</t>
  </si>
  <si>
    <t>Trần Minh</t>
  </si>
  <si>
    <t>My</t>
  </si>
  <si>
    <t>Huyền</t>
  </si>
  <si>
    <t>Nguyễn Nhật</t>
  </si>
  <si>
    <t>Trần Thị Thanh</t>
  </si>
  <si>
    <t>Trân</t>
  </si>
  <si>
    <t>Nguyễn Thị Xuân</t>
  </si>
  <si>
    <t>Sương</t>
  </si>
  <si>
    <t>Thúy</t>
  </si>
  <si>
    <t>Thương</t>
  </si>
  <si>
    <t>Uyên</t>
  </si>
  <si>
    <t>KHOA/TRƯỞNG BỘ MÔN</t>
  </si>
  <si>
    <t>Ly</t>
  </si>
  <si>
    <t>Nguyễn Hồng</t>
  </si>
  <si>
    <t>Tính</t>
  </si>
  <si>
    <t>Nguyễn Khánh</t>
  </si>
  <si>
    <t>Ân</t>
  </si>
  <si>
    <t>Dương</t>
  </si>
  <si>
    <t>Nguyễn Xuân</t>
  </si>
  <si>
    <t>Nhã</t>
  </si>
  <si>
    <t>Nguyễn Tuấn</t>
  </si>
  <si>
    <t>Nguyễn Thị Thanh</t>
  </si>
  <si>
    <t>Phạm Minh</t>
  </si>
  <si>
    <t xml:space="preserve">      NĂM HỌC</t>
  </si>
  <si>
    <t>Nhàn</t>
  </si>
  <si>
    <t>Phạm Ngọc</t>
  </si>
  <si>
    <t>Huỳnh Văn</t>
  </si>
  <si>
    <t>Nhật</t>
  </si>
  <si>
    <t>Ánh</t>
  </si>
  <si>
    <t>Phạm Trung</t>
  </si>
  <si>
    <t>Lê Thị Hồng</t>
  </si>
  <si>
    <t>Phạm Thị Yến</t>
  </si>
  <si>
    <t>Tình</t>
  </si>
  <si>
    <t>Quí</t>
  </si>
  <si>
    <t>Trần Thị Trúc</t>
  </si>
  <si>
    <t>Nguyễn Thị Lệ</t>
  </si>
  <si>
    <t>Hồ Thị Kim</t>
  </si>
  <si>
    <t xml:space="preserve">Nguyễn Thị Ngọc </t>
  </si>
  <si>
    <t>Trần Công</t>
  </si>
  <si>
    <t>Phạm Thị Bảo</t>
  </si>
  <si>
    <t>Lê</t>
  </si>
  <si>
    <t>Đỗ Thị Thanh</t>
  </si>
  <si>
    <t>Nguyễn Ngọc Phương</t>
  </si>
  <si>
    <t>Phạm Thanh</t>
  </si>
  <si>
    <t>Lê Hoàng Quốc</t>
  </si>
  <si>
    <t xml:space="preserve">Nguyễn Văn </t>
  </si>
  <si>
    <t>Diệu</t>
  </si>
  <si>
    <t>Tấn</t>
  </si>
  <si>
    <t>Phan Thị Thanh</t>
  </si>
  <si>
    <t>Trần Thị Quế</t>
  </si>
  <si>
    <t>Bùi Quang</t>
  </si>
  <si>
    <t>Lý Quang</t>
  </si>
  <si>
    <t>Nguyễn Lê Hoàng</t>
  </si>
  <si>
    <t>Đỗ Minh</t>
  </si>
  <si>
    <t>Luận</t>
  </si>
  <si>
    <t>Trực</t>
  </si>
  <si>
    <t>Nguyễn Mạnh</t>
  </si>
  <si>
    <t>Phan Thị Ngọc</t>
  </si>
  <si>
    <t>Huỳnh Kim</t>
  </si>
  <si>
    <t>06ĐH_QLDD3</t>
  </si>
  <si>
    <t>0650040113</t>
  </si>
  <si>
    <t>0650040114</t>
  </si>
  <si>
    <t>0650040115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</si>
  <si>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</si>
  <si>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</si>
  <si>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</si>
  <si>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</si>
  <si>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</si>
  <si>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</si>
  <si>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</si>
  <si>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</si>
  <si>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</si>
  <si>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</si>
  <si>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</si>
  <si>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</si>
  <si>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</si>
  <si>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</si>
  <si>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</si>
  <si>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</si>
  <si>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</si>
  <si>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</si>
  <si>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</si>
  <si>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0650040126</t>
  </si>
  <si>
    <t>0650040127</t>
  </si>
  <si>
    <t>0650040128</t>
  </si>
  <si>
    <t>Đỗ Huỳnh Nhật</t>
  </si>
  <si>
    <t>650040129</t>
  </si>
  <si>
    <t>650040130</t>
  </si>
  <si>
    <t xml:space="preserve">Nguyễn Vũ Vĩnh </t>
  </si>
  <si>
    <t>0650040131</t>
  </si>
  <si>
    <t>0650040132</t>
  </si>
  <si>
    <t>Lê Trần Thanh</t>
  </si>
  <si>
    <t>0650040133</t>
  </si>
  <si>
    <t>0650040135</t>
  </si>
  <si>
    <t>0650040134</t>
  </si>
  <si>
    <t>0650040136</t>
  </si>
  <si>
    <t>0650040137</t>
  </si>
  <si>
    <t>Lê Trần Minh</t>
  </si>
  <si>
    <t>0650040263</t>
  </si>
  <si>
    <t>Đào Đức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</si>
  <si>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</si>
  <si>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</si>
  <si>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</si>
  <si>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</si>
  <si>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</si>
  <si>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</si>
  <si>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</si>
  <si>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0650040142</t>
  </si>
  <si>
    <t>Bùi Thụy Quỳnh</t>
  </si>
  <si>
    <t>0650040143</t>
  </si>
  <si>
    <t>650040144</t>
  </si>
  <si>
    <t>Mai Hồng</t>
  </si>
  <si>
    <t>0650040145</t>
  </si>
  <si>
    <t>0650040146</t>
  </si>
  <si>
    <t>Võ Chí</t>
  </si>
  <si>
    <t>Quyễn</t>
  </si>
  <si>
    <t>0650040147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</si>
  <si>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</si>
  <si>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</si>
  <si>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</si>
  <si>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</si>
  <si>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</si>
  <si>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</si>
  <si>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</si>
  <si>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>Thống</t>
  </si>
  <si>
    <t>0650040153</t>
  </si>
  <si>
    <t>0650040152</t>
  </si>
  <si>
    <t>Trần Thị Anh</t>
  </si>
  <si>
    <t>0650040154</t>
  </si>
  <si>
    <t>Thức</t>
  </si>
  <si>
    <t>0650040155</t>
  </si>
  <si>
    <t>0650040156</t>
  </si>
  <si>
    <t>Huỳnh Ngọc Phương</t>
  </si>
  <si>
    <t>0650040157</t>
  </si>
  <si>
    <t>Phùng Thị Bích</t>
  </si>
  <si>
    <t>0650040158</t>
  </si>
  <si>
    <t>0650040159</t>
  </si>
  <si>
    <t>Phan Phạm Thùy</t>
  </si>
  <si>
    <t>0650040160</t>
  </si>
  <si>
    <t xml:space="preserve">Cao Huỳnh Khánh </t>
  </si>
  <si>
    <t>0650040161</t>
  </si>
  <si>
    <t>0650040162</t>
  </si>
  <si>
    <t>Huỳnh Trung</t>
  </si>
  <si>
    <t>0650040163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</si>
  <si>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</si>
  <si>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</si>
  <si>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</si>
  <si>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</si>
  <si>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</si>
  <si>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</si>
  <si>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</si>
  <si>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0650040168</t>
  </si>
  <si>
    <t>06ĐH_QLDD4</t>
  </si>
  <si>
    <t>650040170</t>
  </si>
  <si>
    <t>Hà Kiều</t>
  </si>
  <si>
    <t>650040171</t>
  </si>
  <si>
    <t>650040172</t>
  </si>
  <si>
    <t>650040169</t>
  </si>
  <si>
    <t>Phạm Ngọc Thiên</t>
  </si>
  <si>
    <t>650040173</t>
  </si>
  <si>
    <t>Cao</t>
  </si>
  <si>
    <t>650040174</t>
  </si>
  <si>
    <t>650040176</t>
  </si>
  <si>
    <t xml:space="preserve">Lạc Thị Thanh </t>
  </si>
  <si>
    <t>650040178</t>
  </si>
  <si>
    <t>Trần Thị Thùy</t>
  </si>
  <si>
    <t>650040175</t>
  </si>
  <si>
    <t>0650040177</t>
  </si>
  <si>
    <t>Đoàn Nguyễn Tiến</t>
  </si>
  <si>
    <t>650040180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</si>
  <si>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</si>
  <si>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</si>
  <si>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</si>
  <si>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</si>
  <si>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</si>
  <si>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</si>
  <si>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</si>
  <si>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</si>
  <si>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650040184</t>
  </si>
  <si>
    <t>650040185</t>
  </si>
  <si>
    <t>650040186</t>
  </si>
  <si>
    <t>650040187</t>
  </si>
  <si>
    <t>Nguyễn Đặng Gia</t>
  </si>
  <si>
    <t>650040188</t>
  </si>
  <si>
    <t>650040189</t>
  </si>
  <si>
    <t xml:space="preserve">Lại Thị Hồng </t>
  </si>
  <si>
    <t>650040190</t>
  </si>
  <si>
    <t>Trần Thị Ánh</t>
  </si>
  <si>
    <t>650040191</t>
  </si>
  <si>
    <t>Lê Văn 0</t>
  </si>
  <si>
    <t>650040192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</si>
  <si>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</si>
  <si>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</si>
  <si>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</si>
  <si>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</si>
  <si>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</si>
  <si>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</si>
  <si>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</si>
  <si>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</si>
  <si>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</si>
  <si>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</si>
  <si>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</si>
  <si>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</si>
  <si>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</si>
  <si>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</si>
  <si>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</si>
  <si>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</si>
  <si>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</si>
  <si>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650040203</t>
  </si>
  <si>
    <t>650040204</t>
  </si>
  <si>
    <t>Nguyễn Trung</t>
  </si>
  <si>
    <t>650040205</t>
  </si>
  <si>
    <t>Trần Thị Kiều</t>
  </si>
  <si>
    <t>650040206</t>
  </si>
  <si>
    <t>650040207</t>
  </si>
  <si>
    <t>650040208</t>
  </si>
  <si>
    <t>650040209</t>
  </si>
  <si>
    <t>Phạm Doãn</t>
  </si>
  <si>
    <t>650040210</t>
  </si>
  <si>
    <t>Lâm Ngọc</t>
  </si>
  <si>
    <t>650040211</t>
  </si>
  <si>
    <t>650040212</t>
  </si>
  <si>
    <t>650040215</t>
  </si>
  <si>
    <t>650040214</t>
  </si>
  <si>
    <t>650040213</t>
  </si>
  <si>
    <t>Nguyễn Đỗ Phương</t>
  </si>
  <si>
    <t>0650040217</t>
  </si>
  <si>
    <t>650040216</t>
  </si>
  <si>
    <t>0650040218</t>
  </si>
  <si>
    <t>0650040219</t>
  </si>
  <si>
    <t>Trần Nguyễn Hoài</t>
  </si>
  <si>
    <t>0650040220</t>
  </si>
  <si>
    <t>Dương Minh</t>
  </si>
  <si>
    <t>0650040221</t>
  </si>
  <si>
    <t>0650040222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</si>
  <si>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</si>
  <si>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</si>
  <si>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</si>
  <si>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</si>
  <si>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</si>
  <si>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</si>
  <si>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</si>
  <si>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 xml:space="preserve">I </t>
  </si>
  <si>
    <t>2017-2018</t>
  </si>
  <si>
    <t>NGUYỄN TIẾN HỮU</t>
  </si>
  <si>
    <t>HỌC PHẦN: Những NLCB của chủ nghĩa Mác-LêNin HP1</t>
  </si>
  <si>
    <t>SỐ TÍN CHỈ</t>
  </si>
  <si>
    <t>BẢNG  ĐIỂM HỌC PHẦN</t>
  </si>
  <si>
    <t>BẢNG  ĐIỂM 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</si>
</sst>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1"/>
  <sheetViews>
    <sheetView tabSelected="1" zoomScaleNormal="100" workbookViewId="0">
      <selection activeCell="A6" sqref="A6:I6"/>
    </sheetView>
  </sheetViews>
  <sheetFormatPr defaultRowHeight="15" x14ac:dyDescent="0.25"/>
  <cols>
    <col min="1" max="1" width="4.7109375" customWidth="1"/>
    <col min="2" max="2" width="16.85546875" customWidth="1"/>
    <col min="3" max="3" width="22.42578125" customWidth="1"/>
    <col min="4" max="4" width="13.28515625" customWidth="1"/>
  </cols>
  <sheetData>
    <row r="1" spans="1:9" ht="15.75" x14ac:dyDescent="0.25">
      <c r="A1" s="28" t="s">
        <v>0</v>
      </c>
      <c r="B1" s="28"/>
      <c r="C1" s="28"/>
      <c r="D1" s="28"/>
      <c r="E1" s="28" t="s">
        <v>1</v>
      </c>
      <c r="F1" s="28"/>
      <c r="G1" s="28"/>
      <c r="H1" s="28"/>
      <c r="I1" s="28"/>
    </row>
    <row r="2" spans="1:9" ht="15.75" x14ac:dyDescent="0.25">
      <c r="A2" s="28" t="s">
        <v>2</v>
      </c>
      <c r="B2" s="28"/>
      <c r="C2" s="28"/>
      <c r="D2" s="28"/>
      <c r="E2" s="29" t="s">
        <v>3</v>
      </c>
      <c r="F2" s="29"/>
      <c r="G2" s="29"/>
      <c r="H2" s="29"/>
      <c r="I2" s="29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21</v>
      </c>
      <c r="B4" s="28"/>
      <c r="C4" s="28"/>
      <c r="D4" s="28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0" t="s">
        <v>336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20.25" customHeight="1" x14ac:dyDescent="0.25">
      <c r="A8" s="14" t="s">
        <v>334</v>
      </c>
      <c r="B8" s="14"/>
      <c r="C8" s="14"/>
      <c r="D8" s="14"/>
      <c r="E8" s="31" t="s">
        <v>335</v>
      </c>
      <c r="F8" s="31"/>
      <c r="G8" s="2">
        <v>2</v>
      </c>
      <c r="H8" s="2"/>
      <c r="I8" s="2"/>
    </row>
    <row r="9" spans="1:9" ht="15.75" x14ac:dyDescent="0.25">
      <c r="A9" s="31" t="s">
        <v>6</v>
      </c>
      <c r="B9" s="31"/>
      <c r="C9" s="31" t="s">
        <v>148</v>
      </c>
      <c r="D9" s="31"/>
      <c r="E9" s="31" t="s">
        <v>7</v>
      </c>
      <c r="F9" s="31"/>
      <c r="G9" s="2" t="s">
        <v>331</v>
      </c>
      <c r="H9" s="2"/>
      <c r="I9" s="2"/>
    </row>
    <row r="10" spans="1:9" ht="15.75" x14ac:dyDescent="0.25">
      <c r="A10" s="31" t="s">
        <v>333</v>
      </c>
      <c r="B10" s="31"/>
      <c r="C10" s="31"/>
      <c r="D10" s="31"/>
      <c r="E10" s="14" t="s">
        <v>112</v>
      </c>
      <c r="F10" s="3"/>
      <c r="G10" s="3" t="s">
        <v>332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9</v>
      </c>
      <c r="B12" s="34" t="s">
        <v>10</v>
      </c>
      <c r="C12" s="36" t="s">
        <v>11</v>
      </c>
      <c r="D12" s="37"/>
      <c r="E12" s="4" t="s">
        <v>12</v>
      </c>
      <c r="F12" s="4" t="s">
        <v>13</v>
      </c>
      <c r="G12" s="40" t="s">
        <v>14</v>
      </c>
      <c r="H12" s="41"/>
      <c r="I12" s="42" t="s">
        <v>15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16</v>
      </c>
      <c r="H13" s="6" t="s">
        <v>17</v>
      </c>
      <c r="I13" s="43"/>
    </row>
    <row r="14" spans="1:9" ht="15.75" x14ac:dyDescent="0.25">
      <c r="A14" s="17">
        <v>1</v>
      </c>
      <c r="B14" s="17">
        <v>2</v>
      </c>
      <c r="C14" s="44">
        <v>3</v>
      </c>
      <c r="D14" s="44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149</v>
      </c>
      <c r="C15" s="22" t="s">
        <v>102</v>
      </c>
      <c r="D15" s="22" t="s">
        <v>105</v>
      </c>
      <c r="E15" s="19">
        <v>6</v>
      </c>
      <c r="F15" s="19">
        <v>6</v>
      </c>
      <c r="G15" s="19">
        <f>E15*$E$13+F15*$F$13</f>
        <v>5.9999999999999991</v>
      </c>
      <c r="H15" s="20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8">
        <v>2</v>
      </c>
      <c r="B16" s="23" t="s">
        <v>150</v>
      </c>
      <c r="C16" s="22" t="s">
        <v>133</v>
      </c>
      <c r="D16" s="22" t="s">
        <v>23</v>
      </c>
      <c r="E16" s="19">
        <v>6</v>
      </c>
      <c r="F16" s="19">
        <v>6</v>
      </c>
      <c r="G16" s="19">
        <f t="shared" ref="G16:G73" si="0">E16*$E$13+F16*$F$13</f>
        <v>5.9999999999999991</v>
      </c>
      <c r="H16" s="20" t="str">
        <f t="shared" ref="H16:H73" si="1">IF(G16&lt;4,"F",IF(G16&lt;=4.9,"D",IF(G16&lt;=5.4,"D+",IF(G16&lt;=5.9,"C",IF(G16&lt;=6.9,"C+",IF(G16&lt;=7.9,"B",IF(G16&lt;=8.4,"B+","A")))))))</f>
        <v>C+</v>
      </c>
      <c r="I16" s="21"/>
    </row>
    <row r="17" spans="1:9" ht="16.5" x14ac:dyDescent="0.25">
      <c r="A17" s="18">
        <v>3</v>
      </c>
      <c r="B17" s="23" t="s">
        <v>151</v>
      </c>
      <c r="C17" s="22" t="s">
        <v>145</v>
      </c>
      <c r="D17" s="22" t="s">
        <v>49</v>
      </c>
      <c r="E17" s="19">
        <v>6</v>
      </c>
      <c r="F17" s="19">
        <v>6</v>
      </c>
      <c r="G17" s="19">
        <f t="shared" si="0"/>
        <v>5.9999999999999991</v>
      </c>
      <c r="H17" s="20" t="str">
        <f t="shared" si="1"/>
        <v>C+</v>
      </c>
      <c r="I17" s="21"/>
    </row>
    <row r="18" spans="1:9" ht="16.5" x14ac:dyDescent="0.25">
      <c r="A18" s="18">
        <v>4</v>
      </c>
      <c r="B18" s="23" t="s">
        <v>152</v>
      </c>
      <c r="C18" s="22" t="s">
        <v>153</v>
      </c>
      <c r="D18" s="22" t="s">
        <v>106</v>
      </c>
      <c r="E18" s="19">
        <v>6</v>
      </c>
      <c r="F18" s="19">
        <v>7</v>
      </c>
      <c r="G18" s="19">
        <f t="shared" si="0"/>
        <v>6.6999999999999993</v>
      </c>
      <c r="H18" s="20" t="str">
        <f t="shared" si="1"/>
        <v>C+</v>
      </c>
      <c r="I18" s="21"/>
    </row>
    <row r="19" spans="1:9" ht="16.5" x14ac:dyDescent="0.25">
      <c r="A19" s="18">
        <v>5</v>
      </c>
      <c r="B19" s="23" t="s">
        <v>154</v>
      </c>
      <c r="C19" s="22" t="s">
        <v>24</v>
      </c>
      <c r="D19" s="22" t="s">
        <v>50</v>
      </c>
      <c r="E19" s="19">
        <v>0</v>
      </c>
      <c r="F19" s="19">
        <v>0</v>
      </c>
      <c r="G19" s="19">
        <f t="shared" si="0"/>
        <v>0</v>
      </c>
      <c r="H19" s="20" t="str">
        <f t="shared" si="1"/>
        <v>F</v>
      </c>
      <c r="I19" s="21"/>
    </row>
    <row r="20" spans="1:9" ht="16.5" x14ac:dyDescent="0.25">
      <c r="A20" s="18">
        <v>6</v>
      </c>
      <c r="B20" s="23" t="s">
        <v>155</v>
      </c>
      <c r="C20" s="22" t="s">
        <v>156</v>
      </c>
      <c r="D20" s="22" t="s">
        <v>157</v>
      </c>
      <c r="E20" s="19">
        <v>6</v>
      </c>
      <c r="F20" s="19">
        <v>3</v>
      </c>
      <c r="G20" s="19">
        <f t="shared" si="0"/>
        <v>3.8999999999999995</v>
      </c>
      <c r="H20" s="20" t="str">
        <f t="shared" si="1"/>
        <v>F</v>
      </c>
      <c r="I20" s="21"/>
    </row>
    <row r="21" spans="1:9" ht="16.5" x14ac:dyDescent="0.25">
      <c r="A21" s="18">
        <v>7</v>
      </c>
      <c r="B21" s="23" t="s">
        <v>158</v>
      </c>
      <c r="C21" s="22" t="s">
        <v>159</v>
      </c>
      <c r="D21" s="22" t="s">
        <v>26</v>
      </c>
      <c r="E21" s="19">
        <v>0</v>
      </c>
      <c r="F21" s="19">
        <v>6</v>
      </c>
      <c r="G21" s="19">
        <f t="shared" si="0"/>
        <v>4.1999999999999993</v>
      </c>
      <c r="H21" s="20" t="str">
        <f t="shared" si="1"/>
        <v>D</v>
      </c>
      <c r="I21" s="21"/>
    </row>
    <row r="22" spans="1:9" ht="16.5" x14ac:dyDescent="0.25">
      <c r="A22" s="18">
        <v>8</v>
      </c>
      <c r="B22" s="23" t="s">
        <v>160</v>
      </c>
      <c r="C22" s="22" t="s">
        <v>161</v>
      </c>
      <c r="D22" s="22" t="s">
        <v>27</v>
      </c>
      <c r="E22" s="19">
        <v>6</v>
      </c>
      <c r="F22" s="19">
        <v>6</v>
      </c>
      <c r="G22" s="19">
        <f t="shared" si="0"/>
        <v>5.9999999999999991</v>
      </c>
      <c r="H22" s="20" t="str">
        <f t="shared" si="1"/>
        <v>C+</v>
      </c>
      <c r="I22" s="21"/>
    </row>
    <row r="23" spans="1:9" ht="16.5" x14ac:dyDescent="0.25">
      <c r="A23" s="18">
        <v>9</v>
      </c>
      <c r="B23" s="23" t="s">
        <v>162</v>
      </c>
      <c r="C23" s="22" t="s">
        <v>110</v>
      </c>
      <c r="D23" s="22" t="s">
        <v>51</v>
      </c>
      <c r="E23" s="19">
        <v>7</v>
      </c>
      <c r="F23" s="19">
        <v>5</v>
      </c>
      <c r="G23" s="19">
        <f t="shared" si="0"/>
        <v>5.6</v>
      </c>
      <c r="H23" s="20" t="str">
        <f t="shared" si="1"/>
        <v>C</v>
      </c>
      <c r="I23" s="21"/>
    </row>
    <row r="24" spans="1:9" ht="16.5" x14ac:dyDescent="0.25">
      <c r="A24" s="18">
        <v>10</v>
      </c>
      <c r="B24" s="23" t="s">
        <v>163</v>
      </c>
      <c r="C24" s="22" t="s">
        <v>164</v>
      </c>
      <c r="D24" s="22" t="s">
        <v>28</v>
      </c>
      <c r="E24" s="19">
        <v>6</v>
      </c>
      <c r="F24" s="19">
        <v>6</v>
      </c>
      <c r="G24" s="19">
        <f t="shared" si="0"/>
        <v>5.9999999999999991</v>
      </c>
      <c r="H24" s="20" t="str">
        <f t="shared" si="1"/>
        <v>C+</v>
      </c>
      <c r="I24" s="21"/>
    </row>
    <row r="25" spans="1:9" ht="16.5" x14ac:dyDescent="0.25">
      <c r="A25" s="18">
        <v>11</v>
      </c>
      <c r="B25" s="23" t="s">
        <v>165</v>
      </c>
      <c r="C25" s="22" t="s">
        <v>166</v>
      </c>
      <c r="D25" s="22" t="s">
        <v>69</v>
      </c>
      <c r="E25" s="19">
        <v>0</v>
      </c>
      <c r="F25" s="19">
        <v>6</v>
      </c>
      <c r="G25" s="19">
        <f t="shared" si="0"/>
        <v>4.1999999999999993</v>
      </c>
      <c r="H25" s="20" t="str">
        <f t="shared" si="1"/>
        <v>D</v>
      </c>
      <c r="I25" s="21"/>
    </row>
    <row r="26" spans="1:9" ht="16.5" x14ac:dyDescent="0.25">
      <c r="A26" s="18">
        <v>12</v>
      </c>
      <c r="B26" s="23" t="s">
        <v>167</v>
      </c>
      <c r="C26" s="22" t="s">
        <v>168</v>
      </c>
      <c r="D26" s="22" t="s">
        <v>30</v>
      </c>
      <c r="E26" s="19">
        <v>7</v>
      </c>
      <c r="F26" s="19">
        <v>6</v>
      </c>
      <c r="G26" s="19">
        <f t="shared" si="0"/>
        <v>6.2999999999999989</v>
      </c>
      <c r="H26" s="20" t="str">
        <f t="shared" si="1"/>
        <v>C+</v>
      </c>
      <c r="I26" s="21"/>
    </row>
    <row r="27" spans="1:9" ht="16.5" x14ac:dyDescent="0.25">
      <c r="A27" s="18">
        <v>13</v>
      </c>
      <c r="B27" s="23" t="s">
        <v>169</v>
      </c>
      <c r="C27" s="22" t="s">
        <v>170</v>
      </c>
      <c r="D27" s="22" t="s">
        <v>32</v>
      </c>
      <c r="E27" s="19">
        <v>0</v>
      </c>
      <c r="F27" s="19">
        <v>6</v>
      </c>
      <c r="G27" s="19">
        <f t="shared" si="0"/>
        <v>4.1999999999999993</v>
      </c>
      <c r="H27" s="20" t="str">
        <f t="shared" si="1"/>
        <v>D</v>
      </c>
      <c r="I27" s="21"/>
    </row>
    <row r="28" spans="1:9" ht="16.5" x14ac:dyDescent="0.25">
      <c r="A28" s="18">
        <v>14</v>
      </c>
      <c r="B28" s="23" t="s">
        <v>171</v>
      </c>
      <c r="C28" s="22" t="s">
        <v>92</v>
      </c>
      <c r="D28" s="22" t="s">
        <v>33</v>
      </c>
      <c r="E28" s="19">
        <v>0</v>
      </c>
      <c r="F28" s="19">
        <v>0</v>
      </c>
      <c r="G28" s="19">
        <f t="shared" si="0"/>
        <v>0</v>
      </c>
      <c r="H28" s="20" t="str">
        <f t="shared" si="1"/>
        <v>F</v>
      </c>
      <c r="I28" s="21"/>
    </row>
    <row r="29" spans="1:9" ht="16.5" x14ac:dyDescent="0.25">
      <c r="A29" s="18">
        <v>15</v>
      </c>
      <c r="B29" s="23" t="s">
        <v>172</v>
      </c>
      <c r="C29" s="22" t="s">
        <v>74</v>
      </c>
      <c r="D29" s="22" t="s">
        <v>91</v>
      </c>
      <c r="E29" s="19">
        <v>0</v>
      </c>
      <c r="F29" s="19">
        <v>5</v>
      </c>
      <c r="G29" s="19">
        <f t="shared" si="0"/>
        <v>3.5</v>
      </c>
      <c r="H29" s="20" t="str">
        <f t="shared" si="1"/>
        <v>F</v>
      </c>
      <c r="I29" s="21"/>
    </row>
    <row r="30" spans="1:9" ht="16.5" x14ac:dyDescent="0.25">
      <c r="A30" s="18">
        <v>16</v>
      </c>
      <c r="B30" s="23" t="s">
        <v>173</v>
      </c>
      <c r="C30" s="22" t="s">
        <v>174</v>
      </c>
      <c r="D30" s="22" t="s">
        <v>52</v>
      </c>
      <c r="E30" s="19">
        <v>6</v>
      </c>
      <c r="F30" s="19">
        <v>5</v>
      </c>
      <c r="G30" s="19">
        <f t="shared" si="0"/>
        <v>5.3</v>
      </c>
      <c r="H30" s="20" t="str">
        <f t="shared" si="1"/>
        <v>D+</v>
      </c>
      <c r="I30" s="21"/>
    </row>
    <row r="31" spans="1:9" ht="16.5" x14ac:dyDescent="0.25">
      <c r="A31" s="18">
        <v>17</v>
      </c>
      <c r="B31" s="23" t="s">
        <v>175</v>
      </c>
      <c r="C31" s="22" t="s">
        <v>104</v>
      </c>
      <c r="D31" s="22" t="s">
        <v>35</v>
      </c>
      <c r="E31" s="19">
        <v>5</v>
      </c>
      <c r="F31" s="19">
        <v>6</v>
      </c>
      <c r="G31" s="19">
        <f t="shared" si="0"/>
        <v>5.6999999999999993</v>
      </c>
      <c r="H31" s="20" t="str">
        <f t="shared" si="1"/>
        <v>C</v>
      </c>
      <c r="I31" s="21"/>
    </row>
    <row r="32" spans="1:9" ht="16.5" x14ac:dyDescent="0.25">
      <c r="A32" s="18">
        <v>18</v>
      </c>
      <c r="B32" s="23" t="s">
        <v>176</v>
      </c>
      <c r="C32" s="22" t="s">
        <v>177</v>
      </c>
      <c r="D32" s="22" t="s">
        <v>85</v>
      </c>
      <c r="E32" s="19">
        <v>0</v>
      </c>
      <c r="F32" s="19">
        <v>3</v>
      </c>
      <c r="G32" s="19">
        <f t="shared" si="0"/>
        <v>2.0999999999999996</v>
      </c>
      <c r="H32" s="20" t="str">
        <f t="shared" si="1"/>
        <v>F</v>
      </c>
      <c r="I32" s="21"/>
    </row>
    <row r="33" spans="1:9" ht="16.5" x14ac:dyDescent="0.25">
      <c r="A33" s="18">
        <v>19</v>
      </c>
      <c r="B33" s="23" t="s">
        <v>178</v>
      </c>
      <c r="C33" s="22" t="s">
        <v>127</v>
      </c>
      <c r="D33" s="22" t="s">
        <v>143</v>
      </c>
      <c r="E33" s="19">
        <v>7</v>
      </c>
      <c r="F33" s="19">
        <v>6</v>
      </c>
      <c r="G33" s="19">
        <f t="shared" si="0"/>
        <v>6.2999999999999989</v>
      </c>
      <c r="H33" s="20" t="str">
        <f t="shared" si="1"/>
        <v>C+</v>
      </c>
      <c r="I33" s="21"/>
    </row>
    <row r="34" spans="1:9" ht="16.5" x14ac:dyDescent="0.25">
      <c r="A34" s="18">
        <v>20</v>
      </c>
      <c r="B34" s="23" t="s">
        <v>179</v>
      </c>
      <c r="C34" s="22" t="s">
        <v>180</v>
      </c>
      <c r="D34" s="22" t="s">
        <v>75</v>
      </c>
      <c r="E34" s="19">
        <v>6</v>
      </c>
      <c r="F34" s="19">
        <v>6</v>
      </c>
      <c r="G34" s="19">
        <f t="shared" si="0"/>
        <v>5.9999999999999991</v>
      </c>
      <c r="H34" s="20" t="str">
        <f t="shared" si="1"/>
        <v>C+</v>
      </c>
      <c r="I34" s="21"/>
    </row>
    <row r="35" spans="1:9" ht="16.5" x14ac:dyDescent="0.25">
      <c r="A35" s="18">
        <v>21</v>
      </c>
      <c r="B35" s="23" t="s">
        <v>181</v>
      </c>
      <c r="C35" s="22" t="s">
        <v>132</v>
      </c>
      <c r="D35" s="22" t="s">
        <v>54</v>
      </c>
      <c r="E35" s="19">
        <v>7</v>
      </c>
      <c r="F35" s="19">
        <v>5</v>
      </c>
      <c r="G35" s="19">
        <f t="shared" si="0"/>
        <v>5.6</v>
      </c>
      <c r="H35" s="20" t="str">
        <f t="shared" si="1"/>
        <v>C</v>
      </c>
      <c r="I35" s="21"/>
    </row>
    <row r="36" spans="1:9" ht="16.5" x14ac:dyDescent="0.25">
      <c r="A36" s="18">
        <v>22</v>
      </c>
      <c r="B36" s="23" t="s">
        <v>182</v>
      </c>
      <c r="C36" s="22" t="s">
        <v>125</v>
      </c>
      <c r="D36" s="22" t="s">
        <v>55</v>
      </c>
      <c r="E36" s="19">
        <v>6</v>
      </c>
      <c r="F36" s="19">
        <v>5</v>
      </c>
      <c r="G36" s="19">
        <f t="shared" si="0"/>
        <v>5.3</v>
      </c>
      <c r="H36" s="20" t="str">
        <f t="shared" si="1"/>
        <v>D+</v>
      </c>
      <c r="I36" s="21"/>
    </row>
    <row r="37" spans="1:9" ht="16.5" x14ac:dyDescent="0.25">
      <c r="A37" s="18">
        <v>23</v>
      </c>
      <c r="B37" s="23" t="s">
        <v>183</v>
      </c>
      <c r="C37" s="22" t="s">
        <v>147</v>
      </c>
      <c r="D37" s="22" t="s">
        <v>55</v>
      </c>
      <c r="E37" s="19">
        <v>8</v>
      </c>
      <c r="F37" s="19">
        <v>6</v>
      </c>
      <c r="G37" s="19">
        <f t="shared" si="0"/>
        <v>6.6</v>
      </c>
      <c r="H37" s="20" t="str">
        <f t="shared" si="1"/>
        <v>C+</v>
      </c>
      <c r="I37" s="21"/>
    </row>
    <row r="38" spans="1:9" ht="16.5" x14ac:dyDescent="0.25">
      <c r="A38" s="18">
        <v>24</v>
      </c>
      <c r="B38" s="23" t="s">
        <v>184</v>
      </c>
      <c r="C38" s="22" t="s">
        <v>128</v>
      </c>
      <c r="D38" s="22" t="s">
        <v>55</v>
      </c>
      <c r="E38" s="19">
        <v>0</v>
      </c>
      <c r="F38" s="19">
        <v>4</v>
      </c>
      <c r="G38" s="19">
        <f t="shared" si="0"/>
        <v>2.8</v>
      </c>
      <c r="H38" s="20" t="str">
        <f t="shared" si="1"/>
        <v>F</v>
      </c>
      <c r="I38" s="21"/>
    </row>
    <row r="39" spans="1:9" ht="16.5" x14ac:dyDescent="0.25">
      <c r="A39" s="18">
        <v>25</v>
      </c>
      <c r="B39" s="23" t="s">
        <v>185</v>
      </c>
      <c r="C39" s="22" t="s">
        <v>186</v>
      </c>
      <c r="D39" s="22" t="s">
        <v>38</v>
      </c>
      <c r="E39" s="19">
        <v>7</v>
      </c>
      <c r="F39" s="19">
        <v>5</v>
      </c>
      <c r="G39" s="19">
        <f t="shared" si="0"/>
        <v>5.6</v>
      </c>
      <c r="H39" s="20" t="str">
        <f t="shared" si="1"/>
        <v>C</v>
      </c>
      <c r="I39" s="21"/>
    </row>
    <row r="40" spans="1:9" ht="16.5" x14ac:dyDescent="0.25">
      <c r="A40" s="18">
        <v>26</v>
      </c>
      <c r="B40" s="23" t="s">
        <v>187</v>
      </c>
      <c r="C40" s="22" t="s">
        <v>188</v>
      </c>
      <c r="D40" s="22" t="s">
        <v>108</v>
      </c>
      <c r="E40" s="19">
        <v>5</v>
      </c>
      <c r="F40" s="19">
        <v>5</v>
      </c>
      <c r="G40" s="19">
        <f t="shared" si="0"/>
        <v>5</v>
      </c>
      <c r="H40" s="20" t="str">
        <f t="shared" si="1"/>
        <v>D+</v>
      </c>
      <c r="I40" s="21"/>
    </row>
    <row r="41" spans="1:9" ht="16.5" x14ac:dyDescent="0.25">
      <c r="A41" s="18">
        <v>27</v>
      </c>
      <c r="B41" s="23" t="s">
        <v>189</v>
      </c>
      <c r="C41" s="22" t="s">
        <v>190</v>
      </c>
      <c r="D41" s="22" t="s">
        <v>108</v>
      </c>
      <c r="E41" s="19">
        <v>0</v>
      </c>
      <c r="F41" s="19">
        <v>5</v>
      </c>
      <c r="G41" s="19">
        <f t="shared" si="0"/>
        <v>3.5</v>
      </c>
      <c r="H41" s="20" t="str">
        <f t="shared" si="1"/>
        <v>F</v>
      </c>
      <c r="I41" s="21"/>
    </row>
    <row r="42" spans="1:9" ht="16.5" x14ac:dyDescent="0.25">
      <c r="A42" s="18">
        <v>28</v>
      </c>
      <c r="B42" s="23" t="s">
        <v>191</v>
      </c>
      <c r="C42" s="22" t="s">
        <v>192</v>
      </c>
      <c r="D42" s="22" t="s">
        <v>56</v>
      </c>
      <c r="E42" s="19">
        <v>6</v>
      </c>
      <c r="F42" s="19">
        <v>5</v>
      </c>
      <c r="G42" s="19">
        <f t="shared" si="0"/>
        <v>5.3</v>
      </c>
      <c r="H42" s="20" t="str">
        <f t="shared" si="1"/>
        <v>D+</v>
      </c>
      <c r="I42" s="21"/>
    </row>
    <row r="43" spans="1:9" ht="16.5" x14ac:dyDescent="0.25">
      <c r="A43" s="18">
        <v>29</v>
      </c>
      <c r="B43" s="23" t="s">
        <v>193</v>
      </c>
      <c r="C43" s="22" t="s">
        <v>194</v>
      </c>
      <c r="D43" s="22" t="s">
        <v>116</v>
      </c>
      <c r="E43" s="19">
        <v>6</v>
      </c>
      <c r="F43" s="19">
        <v>6</v>
      </c>
      <c r="G43" s="19">
        <f t="shared" si="0"/>
        <v>5.9999999999999991</v>
      </c>
      <c r="H43" s="20" t="str">
        <f t="shared" si="1"/>
        <v>C+</v>
      </c>
      <c r="I43" s="21"/>
    </row>
    <row r="44" spans="1:9" ht="16.5" x14ac:dyDescent="0.25">
      <c r="A44" s="18">
        <v>30</v>
      </c>
      <c r="B44" s="23" t="s">
        <v>195</v>
      </c>
      <c r="C44" s="22" t="s">
        <v>120</v>
      </c>
      <c r="D44" s="22" t="s">
        <v>57</v>
      </c>
      <c r="E44" s="19">
        <v>6</v>
      </c>
      <c r="F44" s="19">
        <v>6</v>
      </c>
      <c r="G44" s="19">
        <f t="shared" si="0"/>
        <v>5.9999999999999991</v>
      </c>
      <c r="H44" s="20" t="str">
        <f t="shared" si="1"/>
        <v>C+</v>
      </c>
      <c r="I44" s="21"/>
    </row>
    <row r="45" spans="1:9" ht="16.5" x14ac:dyDescent="0.25">
      <c r="A45" s="18">
        <v>31</v>
      </c>
      <c r="B45" s="23" t="s">
        <v>196</v>
      </c>
      <c r="C45" s="22" t="s">
        <v>197</v>
      </c>
      <c r="D45" s="22" t="s">
        <v>39</v>
      </c>
      <c r="E45" s="19">
        <v>6</v>
      </c>
      <c r="F45" s="19">
        <v>6</v>
      </c>
      <c r="G45" s="19">
        <f t="shared" si="0"/>
        <v>5.9999999999999991</v>
      </c>
      <c r="H45" s="20" t="str">
        <f t="shared" si="1"/>
        <v>C+</v>
      </c>
      <c r="I45" s="21"/>
    </row>
    <row r="46" spans="1:9" ht="16.5" x14ac:dyDescent="0.25">
      <c r="A46" s="18">
        <v>32</v>
      </c>
      <c r="B46" s="23" t="s">
        <v>198</v>
      </c>
      <c r="C46" s="22" t="s">
        <v>102</v>
      </c>
      <c r="D46" s="22" t="s">
        <v>71</v>
      </c>
      <c r="E46" s="19">
        <v>7</v>
      </c>
      <c r="F46" s="19">
        <v>5</v>
      </c>
      <c r="G46" s="19">
        <f t="shared" si="0"/>
        <v>5.6</v>
      </c>
      <c r="H46" s="20" t="str">
        <f t="shared" si="1"/>
        <v>C</v>
      </c>
      <c r="I46" s="21"/>
    </row>
    <row r="47" spans="1:9" ht="16.5" x14ac:dyDescent="0.25">
      <c r="A47" s="18">
        <v>33</v>
      </c>
      <c r="B47" s="23" t="s">
        <v>199</v>
      </c>
      <c r="C47" s="22" t="s">
        <v>200</v>
      </c>
      <c r="D47" s="22" t="s">
        <v>76</v>
      </c>
      <c r="E47" s="19">
        <v>6</v>
      </c>
      <c r="F47" s="19">
        <v>5</v>
      </c>
      <c r="G47" s="19">
        <f t="shared" si="0"/>
        <v>5.3</v>
      </c>
      <c r="H47" s="20" t="str">
        <f t="shared" si="1"/>
        <v>D+</v>
      </c>
      <c r="I47" s="21"/>
    </row>
    <row r="48" spans="1:9" ht="16.5" x14ac:dyDescent="0.25">
      <c r="A48" s="18">
        <v>34</v>
      </c>
      <c r="B48" s="23" t="s">
        <v>201</v>
      </c>
      <c r="C48" s="22" t="s">
        <v>107</v>
      </c>
      <c r="D48" s="22" t="s">
        <v>41</v>
      </c>
      <c r="E48" s="19">
        <v>0</v>
      </c>
      <c r="F48" s="19">
        <v>0</v>
      </c>
      <c r="G48" s="19">
        <f t="shared" si="0"/>
        <v>0</v>
      </c>
      <c r="H48" s="20" t="str">
        <f t="shared" si="1"/>
        <v>F</v>
      </c>
      <c r="I48" s="21"/>
    </row>
    <row r="49" spans="1:9" ht="16.5" x14ac:dyDescent="0.25">
      <c r="A49" s="18">
        <v>35</v>
      </c>
      <c r="B49" s="23" t="s">
        <v>202</v>
      </c>
      <c r="C49" s="22" t="s">
        <v>203</v>
      </c>
      <c r="D49" s="22" t="s">
        <v>204</v>
      </c>
      <c r="E49" s="19">
        <v>6</v>
      </c>
      <c r="F49" s="19">
        <v>5</v>
      </c>
      <c r="G49" s="19">
        <f t="shared" si="0"/>
        <v>5.3</v>
      </c>
      <c r="H49" s="20" t="str">
        <f t="shared" si="1"/>
        <v>D+</v>
      </c>
      <c r="I49" s="21"/>
    </row>
    <row r="50" spans="1:9" ht="16.5" x14ac:dyDescent="0.25">
      <c r="A50" s="18">
        <v>36</v>
      </c>
      <c r="B50" s="23" t="s">
        <v>205</v>
      </c>
      <c r="C50" s="22" t="s">
        <v>142</v>
      </c>
      <c r="D50" s="22" t="s">
        <v>136</v>
      </c>
      <c r="E50" s="19">
        <v>6</v>
      </c>
      <c r="F50" s="19">
        <v>5</v>
      </c>
      <c r="G50" s="19">
        <f t="shared" si="0"/>
        <v>5.3</v>
      </c>
      <c r="H50" s="20" t="str">
        <f t="shared" si="1"/>
        <v>D+</v>
      </c>
      <c r="I50" s="21"/>
    </row>
    <row r="51" spans="1:9" ht="16.5" x14ac:dyDescent="0.25">
      <c r="A51" s="18">
        <v>37</v>
      </c>
      <c r="B51" s="23" t="s">
        <v>206</v>
      </c>
      <c r="C51" s="22" t="s">
        <v>207</v>
      </c>
      <c r="D51" s="22" t="s">
        <v>59</v>
      </c>
      <c r="E51" s="19">
        <v>0</v>
      </c>
      <c r="F51" s="19">
        <v>6</v>
      </c>
      <c r="G51" s="19">
        <f t="shared" si="0"/>
        <v>4.1999999999999993</v>
      </c>
      <c r="H51" s="20" t="str">
        <f t="shared" si="1"/>
        <v>D</v>
      </c>
      <c r="I51" s="21"/>
    </row>
    <row r="52" spans="1:9" ht="16.5" x14ac:dyDescent="0.25">
      <c r="A52" s="18">
        <v>38</v>
      </c>
      <c r="B52" s="23" t="s">
        <v>208</v>
      </c>
      <c r="C52" s="22" t="s">
        <v>209</v>
      </c>
      <c r="D52" s="22" t="s">
        <v>59</v>
      </c>
      <c r="E52" s="19">
        <v>7</v>
      </c>
      <c r="F52" s="19">
        <v>6</v>
      </c>
      <c r="G52" s="19">
        <f t="shared" si="0"/>
        <v>6.2999999999999989</v>
      </c>
      <c r="H52" s="20" t="str">
        <f t="shared" si="1"/>
        <v>C+</v>
      </c>
      <c r="I52" s="21"/>
    </row>
    <row r="53" spans="1:9" ht="16.5" x14ac:dyDescent="0.25">
      <c r="A53" s="18">
        <v>39</v>
      </c>
      <c r="B53" s="23" t="s">
        <v>210</v>
      </c>
      <c r="C53" s="22" t="s">
        <v>211</v>
      </c>
      <c r="D53" s="22" t="s">
        <v>42</v>
      </c>
      <c r="E53" s="19">
        <v>6</v>
      </c>
      <c r="F53" s="19">
        <v>5</v>
      </c>
      <c r="G53" s="19">
        <f t="shared" si="0"/>
        <v>5.3</v>
      </c>
      <c r="H53" s="20" t="str">
        <f t="shared" si="1"/>
        <v>D+</v>
      </c>
      <c r="I53" s="21"/>
    </row>
    <row r="54" spans="1:9" ht="16.5" x14ac:dyDescent="0.25">
      <c r="A54" s="18">
        <v>40</v>
      </c>
      <c r="B54" s="23" t="s">
        <v>212</v>
      </c>
      <c r="C54" s="22" t="s">
        <v>134</v>
      </c>
      <c r="D54" s="22" t="s">
        <v>213</v>
      </c>
      <c r="E54" s="19">
        <v>7</v>
      </c>
      <c r="F54" s="19">
        <v>8</v>
      </c>
      <c r="G54" s="19">
        <f t="shared" si="0"/>
        <v>7.6999999999999993</v>
      </c>
      <c r="H54" s="20" t="str">
        <f t="shared" si="1"/>
        <v>B</v>
      </c>
      <c r="I54" s="21"/>
    </row>
    <row r="55" spans="1:9" ht="16.5" x14ac:dyDescent="0.25">
      <c r="A55" s="18">
        <v>41</v>
      </c>
      <c r="B55" s="23" t="s">
        <v>214</v>
      </c>
      <c r="C55" s="22" t="s">
        <v>109</v>
      </c>
      <c r="D55" s="22" t="s">
        <v>73</v>
      </c>
      <c r="E55" s="19">
        <v>6</v>
      </c>
      <c r="F55" s="19">
        <v>5</v>
      </c>
      <c r="G55" s="19">
        <f t="shared" si="0"/>
        <v>5.3</v>
      </c>
      <c r="H55" s="20" t="str">
        <f t="shared" si="1"/>
        <v>D+</v>
      </c>
      <c r="I55" s="21"/>
    </row>
    <row r="56" spans="1:9" ht="16.5" x14ac:dyDescent="0.25">
      <c r="A56" s="18">
        <v>42</v>
      </c>
      <c r="B56" s="23" t="s">
        <v>215</v>
      </c>
      <c r="C56" s="22" t="s">
        <v>216</v>
      </c>
      <c r="D56" s="22" t="s">
        <v>73</v>
      </c>
      <c r="E56" s="19">
        <v>0</v>
      </c>
      <c r="F56" s="19">
        <v>6</v>
      </c>
      <c r="G56" s="19">
        <f t="shared" si="0"/>
        <v>4.1999999999999993</v>
      </c>
      <c r="H56" s="20" t="str">
        <f t="shared" si="1"/>
        <v>D</v>
      </c>
      <c r="I56" s="21"/>
    </row>
    <row r="57" spans="1:9" ht="16.5" x14ac:dyDescent="0.25">
      <c r="A57" s="18">
        <v>43</v>
      </c>
      <c r="B57" s="23" t="s">
        <v>217</v>
      </c>
      <c r="C57" s="22" t="s">
        <v>87</v>
      </c>
      <c r="D57" s="22" t="s">
        <v>218</v>
      </c>
      <c r="E57" s="19">
        <v>7</v>
      </c>
      <c r="F57" s="19">
        <v>5</v>
      </c>
      <c r="G57" s="19">
        <f t="shared" si="0"/>
        <v>5.6</v>
      </c>
      <c r="H57" s="20" t="str">
        <f t="shared" si="1"/>
        <v>C</v>
      </c>
      <c r="I57" s="21"/>
    </row>
    <row r="58" spans="1:9" ht="16.5" x14ac:dyDescent="0.25">
      <c r="A58" s="18">
        <v>44</v>
      </c>
      <c r="B58" s="23" t="s">
        <v>219</v>
      </c>
      <c r="C58" s="22" t="s">
        <v>115</v>
      </c>
      <c r="D58" s="22" t="s">
        <v>98</v>
      </c>
      <c r="E58" s="19">
        <v>7</v>
      </c>
      <c r="F58" s="19">
        <v>8</v>
      </c>
      <c r="G58" s="19">
        <f t="shared" si="0"/>
        <v>7.6999999999999993</v>
      </c>
      <c r="H58" s="20" t="str">
        <f t="shared" si="1"/>
        <v>B</v>
      </c>
      <c r="I58" s="21"/>
    </row>
    <row r="59" spans="1:9" ht="16.5" x14ac:dyDescent="0.25">
      <c r="A59" s="18">
        <v>45</v>
      </c>
      <c r="B59" s="23" t="s">
        <v>220</v>
      </c>
      <c r="C59" s="22" t="s">
        <v>221</v>
      </c>
      <c r="D59" s="22" t="s">
        <v>43</v>
      </c>
      <c r="E59" s="19">
        <v>7</v>
      </c>
      <c r="F59" s="19">
        <v>8</v>
      </c>
      <c r="G59" s="19">
        <f t="shared" si="0"/>
        <v>7.6999999999999993</v>
      </c>
      <c r="H59" s="20" t="str">
        <f t="shared" si="1"/>
        <v>B</v>
      </c>
      <c r="I59" s="21"/>
    </row>
    <row r="60" spans="1:9" ht="16.5" x14ac:dyDescent="0.25">
      <c r="A60" s="18">
        <v>46</v>
      </c>
      <c r="B60" s="23" t="s">
        <v>222</v>
      </c>
      <c r="C60" s="22" t="s">
        <v>223</v>
      </c>
      <c r="D60" s="22" t="s">
        <v>63</v>
      </c>
      <c r="E60" s="19">
        <v>6</v>
      </c>
      <c r="F60" s="19">
        <v>7</v>
      </c>
      <c r="G60" s="19">
        <f t="shared" si="0"/>
        <v>6.6999999999999993</v>
      </c>
      <c r="H60" s="20" t="str">
        <f t="shared" si="1"/>
        <v>C+</v>
      </c>
      <c r="I60" s="21"/>
    </row>
    <row r="61" spans="1:9" ht="16.5" x14ac:dyDescent="0.25">
      <c r="A61" s="18">
        <v>47</v>
      </c>
      <c r="B61" s="23" t="s">
        <v>224</v>
      </c>
      <c r="C61" s="22" t="s">
        <v>89</v>
      </c>
      <c r="D61" s="22" t="s">
        <v>64</v>
      </c>
      <c r="E61" s="19">
        <v>7</v>
      </c>
      <c r="F61" s="19">
        <v>8</v>
      </c>
      <c r="G61" s="19">
        <f t="shared" si="0"/>
        <v>7.6999999999999993</v>
      </c>
      <c r="H61" s="20" t="str">
        <f t="shared" si="1"/>
        <v>B</v>
      </c>
      <c r="I61" s="21"/>
    </row>
    <row r="62" spans="1:9" ht="16.5" x14ac:dyDescent="0.25">
      <c r="A62" s="18">
        <v>48</v>
      </c>
      <c r="B62" s="23" t="s">
        <v>225</v>
      </c>
      <c r="C62" s="22" t="s">
        <v>226</v>
      </c>
      <c r="D62" s="22" t="s">
        <v>78</v>
      </c>
      <c r="E62" s="19">
        <v>6</v>
      </c>
      <c r="F62" s="19">
        <v>6</v>
      </c>
      <c r="G62" s="19">
        <f t="shared" si="0"/>
        <v>5.9999999999999991</v>
      </c>
      <c r="H62" s="20" t="str">
        <f t="shared" si="1"/>
        <v>C+</v>
      </c>
      <c r="I62" s="21"/>
    </row>
    <row r="63" spans="1:9" ht="16.5" x14ac:dyDescent="0.25">
      <c r="A63" s="18">
        <v>49</v>
      </c>
      <c r="B63" s="23" t="s">
        <v>227</v>
      </c>
      <c r="C63" s="22" t="s">
        <v>228</v>
      </c>
      <c r="D63" s="22" t="s">
        <v>94</v>
      </c>
      <c r="E63" s="19">
        <v>7</v>
      </c>
      <c r="F63" s="19">
        <v>6</v>
      </c>
      <c r="G63" s="19">
        <f t="shared" si="0"/>
        <v>6.2999999999999989</v>
      </c>
      <c r="H63" s="20" t="str">
        <f t="shared" si="1"/>
        <v>C+</v>
      </c>
      <c r="I63" s="21"/>
    </row>
    <row r="64" spans="1:9" ht="16.5" x14ac:dyDescent="0.25">
      <c r="A64" s="18">
        <v>50</v>
      </c>
      <c r="B64" s="23" t="s">
        <v>229</v>
      </c>
      <c r="C64" s="22" t="s">
        <v>111</v>
      </c>
      <c r="D64" s="22" t="s">
        <v>66</v>
      </c>
      <c r="E64" s="19">
        <v>5</v>
      </c>
      <c r="F64" s="19">
        <v>5</v>
      </c>
      <c r="G64" s="19">
        <f t="shared" si="0"/>
        <v>5</v>
      </c>
      <c r="H64" s="20" t="str">
        <f t="shared" si="1"/>
        <v>D+</v>
      </c>
      <c r="I64" s="21"/>
    </row>
    <row r="65" spans="1:9" ht="16.5" x14ac:dyDescent="0.25">
      <c r="A65" s="18">
        <v>51</v>
      </c>
      <c r="B65" s="23" t="s">
        <v>230</v>
      </c>
      <c r="C65" s="22" t="s">
        <v>231</v>
      </c>
      <c r="D65" s="22" t="s">
        <v>144</v>
      </c>
      <c r="E65" s="19">
        <v>7</v>
      </c>
      <c r="F65" s="19">
        <v>6</v>
      </c>
      <c r="G65" s="19">
        <f t="shared" si="0"/>
        <v>6.2999999999999989</v>
      </c>
      <c r="H65" s="20" t="str">
        <f t="shared" si="1"/>
        <v>C+</v>
      </c>
      <c r="I65" s="21"/>
    </row>
    <row r="66" spans="1:9" ht="16.5" x14ac:dyDescent="0.25">
      <c r="A66" s="18">
        <v>52</v>
      </c>
      <c r="B66" s="23" t="s">
        <v>232</v>
      </c>
      <c r="C66" s="22" t="s">
        <v>88</v>
      </c>
      <c r="D66" s="22" t="s">
        <v>44</v>
      </c>
      <c r="E66" s="19">
        <v>6</v>
      </c>
      <c r="F66" s="19">
        <v>6</v>
      </c>
      <c r="G66" s="19">
        <f t="shared" si="0"/>
        <v>5.9999999999999991</v>
      </c>
      <c r="H66" s="20" t="str">
        <f t="shared" si="1"/>
        <v>C+</v>
      </c>
      <c r="I66" s="21"/>
    </row>
    <row r="67" spans="1:9" ht="16.5" x14ac:dyDescent="0.25">
      <c r="A67" s="18">
        <v>53</v>
      </c>
      <c r="B67" s="23" t="s">
        <v>233</v>
      </c>
      <c r="C67" s="22" t="s">
        <v>234</v>
      </c>
      <c r="D67" s="22" t="s">
        <v>99</v>
      </c>
      <c r="E67" s="19">
        <v>5</v>
      </c>
      <c r="F67" s="19">
        <v>6</v>
      </c>
      <c r="G67" s="19">
        <f t="shared" si="0"/>
        <v>5.6999999999999993</v>
      </c>
      <c r="H67" s="20" t="str">
        <f t="shared" si="1"/>
        <v>C</v>
      </c>
      <c r="I67" s="21"/>
    </row>
    <row r="68" spans="1:9" ht="16.5" x14ac:dyDescent="0.25">
      <c r="A68" s="18">
        <v>54</v>
      </c>
      <c r="B68" s="23" t="s">
        <v>235</v>
      </c>
      <c r="C68" s="22" t="s">
        <v>236</v>
      </c>
      <c r="D68" s="22" t="s">
        <v>99</v>
      </c>
      <c r="E68" s="19">
        <v>6</v>
      </c>
      <c r="F68" s="19">
        <v>8</v>
      </c>
      <c r="G68" s="19">
        <f t="shared" si="0"/>
        <v>7.3999999999999995</v>
      </c>
      <c r="H68" s="20" t="str">
        <f t="shared" si="1"/>
        <v>B</v>
      </c>
      <c r="I68" s="21"/>
    </row>
    <row r="69" spans="1:9" ht="16.5" x14ac:dyDescent="0.25">
      <c r="A69" s="18">
        <v>55</v>
      </c>
      <c r="B69" s="23" t="s">
        <v>237</v>
      </c>
      <c r="C69" s="22" t="s">
        <v>238</v>
      </c>
      <c r="D69" s="22" t="s">
        <v>84</v>
      </c>
      <c r="E69" s="19">
        <v>5</v>
      </c>
      <c r="F69" s="19">
        <v>5</v>
      </c>
      <c r="G69" s="19">
        <f t="shared" si="0"/>
        <v>5</v>
      </c>
      <c r="H69" s="20" t="str">
        <f t="shared" si="1"/>
        <v>D+</v>
      </c>
      <c r="I69" s="21"/>
    </row>
    <row r="70" spans="1:9" ht="16.5" x14ac:dyDescent="0.25">
      <c r="A70" s="18">
        <v>56</v>
      </c>
      <c r="B70" s="23" t="s">
        <v>239</v>
      </c>
      <c r="C70" s="22" t="s">
        <v>139</v>
      </c>
      <c r="D70" s="22" t="s">
        <v>46</v>
      </c>
      <c r="E70" s="19">
        <v>6</v>
      </c>
      <c r="F70" s="19">
        <v>5</v>
      </c>
      <c r="G70" s="19">
        <f t="shared" si="0"/>
        <v>5.3</v>
      </c>
      <c r="H70" s="20" t="str">
        <f t="shared" si="1"/>
        <v>D+</v>
      </c>
      <c r="I70" s="21"/>
    </row>
    <row r="71" spans="1:9" ht="16.5" x14ac:dyDescent="0.25">
      <c r="A71" s="18">
        <v>57</v>
      </c>
      <c r="B71" s="23" t="s">
        <v>240</v>
      </c>
      <c r="C71" s="22" t="s">
        <v>47</v>
      </c>
      <c r="D71" s="22" t="s">
        <v>48</v>
      </c>
      <c r="E71" s="19">
        <v>6</v>
      </c>
      <c r="F71" s="19">
        <v>7</v>
      </c>
      <c r="G71" s="19">
        <f t="shared" si="0"/>
        <v>6.6999999999999993</v>
      </c>
      <c r="H71" s="20" t="str">
        <f t="shared" si="1"/>
        <v>C+</v>
      </c>
      <c r="I71" s="21"/>
    </row>
    <row r="72" spans="1:9" ht="16.5" x14ac:dyDescent="0.25">
      <c r="A72" s="18">
        <v>58</v>
      </c>
      <c r="B72" s="23"/>
      <c r="C72" s="22"/>
      <c r="D72" s="22"/>
      <c r="E72" s="19"/>
      <c r="F72" s="19"/>
      <c r="G72" s="19">
        <f t="shared" si="0"/>
        <v>0</v>
      </c>
      <c r="H72" s="20" t="str">
        <f t="shared" si="1"/>
        <v>F</v>
      </c>
      <c r="I72" s="21"/>
    </row>
    <row r="73" spans="1:9" ht="16.5" x14ac:dyDescent="0.25">
      <c r="A73" s="18">
        <v>59</v>
      </c>
      <c r="B73" s="23"/>
      <c r="C73" s="22"/>
      <c r="D73" s="22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7" t="str">
        <f>"Cộng danh sách gồm "</f>
        <v xml:space="preserve">Cộng danh sách gồm </v>
      </c>
      <c r="B75" s="7"/>
      <c r="C75" s="7"/>
      <c r="D75" s="8">
        <f>COUNTA(H15:H71)</f>
        <v>57</v>
      </c>
      <c r="E75" s="9">
        <v>1</v>
      </c>
      <c r="F75" s="10"/>
      <c r="G75" s="1"/>
      <c r="H75" s="1"/>
      <c r="I75" s="1"/>
    </row>
    <row r="76" spans="1:9" ht="15.75" x14ac:dyDescent="0.25">
      <c r="A76" s="45" t="s">
        <v>18</v>
      </c>
      <c r="B76" s="45"/>
      <c r="C76" s="45"/>
      <c r="D76" s="11">
        <f>COUNTIF(G15:G71,"&gt;=5")</f>
        <v>44</v>
      </c>
      <c r="E76" s="12">
        <f>D76/D75</f>
        <v>0.77192982456140347</v>
      </c>
      <c r="F76" s="13"/>
      <c r="G76" s="1"/>
      <c r="H76" s="1"/>
      <c r="I76" s="1"/>
    </row>
    <row r="77" spans="1:9" ht="15.75" x14ac:dyDescent="0.25">
      <c r="A77" s="45" t="s">
        <v>19</v>
      </c>
      <c r="B77" s="45"/>
      <c r="C77" s="45"/>
      <c r="D77" s="11"/>
      <c r="E77" s="12">
        <f>D77/D75</f>
        <v>0</v>
      </c>
      <c r="F77" s="13"/>
      <c r="G77" s="1"/>
      <c r="H77" s="1"/>
      <c r="I77" s="1"/>
    </row>
    <row r="78" spans="1:9" ht="15.75" x14ac:dyDescent="0.25">
      <c r="A78" s="14"/>
      <c r="B78" s="14"/>
      <c r="C78" s="3"/>
      <c r="D78" s="14"/>
      <c r="E78" s="2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46" t="str">
        <f ca="1">"TP. Hồ Chí Minh, ngày "&amp;  DAY(NOW())&amp;" tháng " &amp;MONTH(NOW())&amp;" năm "&amp;YEAR(NOW())</f>
        <v>TP. Hồ Chí Minh, ngày 1 tháng 2 năm 2018</v>
      </c>
      <c r="F79" s="46"/>
      <c r="G79" s="46"/>
      <c r="H79" s="46"/>
      <c r="I79" s="46"/>
    </row>
    <row r="80" spans="1:9" ht="15.75" x14ac:dyDescent="0.25">
      <c r="A80" s="28" t="s">
        <v>100</v>
      </c>
      <c r="B80" s="28"/>
      <c r="C80" s="28"/>
      <c r="D80" s="1"/>
      <c r="E80" s="28" t="s">
        <v>20</v>
      </c>
      <c r="F80" s="28"/>
      <c r="G80" s="28"/>
      <c r="H80" s="28"/>
      <c r="I80" s="28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15:D73" name="Range3_1_1"/>
  </protectedRanges>
  <mergeCells count="24"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3" priority="2" stopIfTrue="1" operator="equal">
      <formula>"F"</formula>
    </cfRule>
  </conditionalFormatting>
  <conditionalFormatting sqref="G15:G73">
    <cfRule type="expression" dxfId="2" priority="1" stopIfTrue="1">
      <formula>MAX(#REF!)&lt;4</formula>
    </cfRule>
  </conditionalFormatting>
  <pageMargins left="0.19791666666666666" right="7.2916666666666671E-2" top="0.75" bottom="0.1354166666666666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2"/>
  <sheetViews>
    <sheetView view="pageLayout" topLeftCell="A24" zoomScaleNormal="100" workbookViewId="0">
      <selection activeCell="A6" sqref="A6:I6"/>
    </sheetView>
  </sheetViews>
  <sheetFormatPr defaultRowHeight="15" x14ac:dyDescent="0.25"/>
  <cols>
    <col min="1" max="1" width="5.140625" customWidth="1"/>
    <col min="2" max="2" width="12" customWidth="1"/>
    <col min="3" max="3" width="18.5703125" customWidth="1"/>
  </cols>
  <sheetData>
    <row r="1" spans="1:9" ht="15.75" x14ac:dyDescent="0.25">
      <c r="A1" s="28" t="s">
        <v>0</v>
      </c>
      <c r="B1" s="28"/>
      <c r="C1" s="28"/>
      <c r="D1" s="28"/>
      <c r="E1" s="28" t="s">
        <v>1</v>
      </c>
      <c r="F1" s="28"/>
      <c r="G1" s="28"/>
      <c r="H1" s="28"/>
      <c r="I1" s="28"/>
    </row>
    <row r="2" spans="1:9" ht="15.75" x14ac:dyDescent="0.25">
      <c r="A2" s="28" t="s">
        <v>2</v>
      </c>
      <c r="B2" s="28"/>
      <c r="C2" s="28"/>
      <c r="D2" s="28"/>
      <c r="E2" s="29" t="s">
        <v>3</v>
      </c>
      <c r="F2" s="29"/>
      <c r="G2" s="29"/>
      <c r="H2" s="29"/>
      <c r="I2" s="29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21</v>
      </c>
      <c r="B4" s="28"/>
      <c r="C4" s="28"/>
      <c r="D4" s="28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0" t="s">
        <v>337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14" t="s">
        <v>334</v>
      </c>
      <c r="B8" s="14"/>
      <c r="C8" s="14"/>
      <c r="D8" s="14"/>
      <c r="E8" s="31" t="s">
        <v>5</v>
      </c>
      <c r="F8" s="31"/>
      <c r="G8" s="2">
        <v>2</v>
      </c>
      <c r="H8" s="2"/>
      <c r="I8" s="2"/>
    </row>
    <row r="9" spans="1:9" ht="15.75" x14ac:dyDescent="0.25">
      <c r="A9" s="31" t="s">
        <v>6</v>
      </c>
      <c r="B9" s="31"/>
      <c r="C9" s="31" t="s">
        <v>241</v>
      </c>
      <c r="D9" s="31"/>
      <c r="E9" s="31" t="s">
        <v>7</v>
      </c>
      <c r="F9" s="31"/>
      <c r="G9" s="2">
        <v>1</v>
      </c>
      <c r="H9" s="2"/>
      <c r="I9" s="2"/>
    </row>
    <row r="10" spans="1:9" ht="15.75" x14ac:dyDescent="0.25">
      <c r="A10" s="31" t="s">
        <v>8</v>
      </c>
      <c r="B10" s="31"/>
      <c r="C10" s="31" t="s">
        <v>333</v>
      </c>
      <c r="D10" s="31"/>
      <c r="E10" s="14" t="s">
        <v>112</v>
      </c>
      <c r="F10" s="3"/>
      <c r="G10" s="3" t="s">
        <v>332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2" t="s">
        <v>9</v>
      </c>
      <c r="B12" s="34" t="s">
        <v>10</v>
      </c>
      <c r="C12" s="36" t="s">
        <v>11</v>
      </c>
      <c r="D12" s="37"/>
      <c r="E12" s="4" t="s">
        <v>12</v>
      </c>
      <c r="F12" s="4" t="s">
        <v>13</v>
      </c>
      <c r="G12" s="40" t="s">
        <v>14</v>
      </c>
      <c r="H12" s="41"/>
      <c r="I12" s="42" t="s">
        <v>15</v>
      </c>
    </row>
    <row r="13" spans="1:9" ht="15.75" x14ac:dyDescent="0.25">
      <c r="A13" s="33"/>
      <c r="B13" s="35"/>
      <c r="C13" s="38"/>
      <c r="D13" s="39"/>
      <c r="E13" s="5">
        <v>0.3</v>
      </c>
      <c r="F13" s="5">
        <v>0.7</v>
      </c>
      <c r="G13" s="6" t="s">
        <v>16</v>
      </c>
      <c r="H13" s="6" t="s">
        <v>17</v>
      </c>
      <c r="I13" s="43"/>
    </row>
    <row r="14" spans="1:9" ht="15.75" x14ac:dyDescent="0.25">
      <c r="A14" s="17">
        <v>1</v>
      </c>
      <c r="B14" s="17">
        <v>2</v>
      </c>
      <c r="C14" s="44">
        <v>3</v>
      </c>
      <c r="D14" s="44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242</v>
      </c>
      <c r="C15" s="22" t="s">
        <v>243</v>
      </c>
      <c r="D15" s="22" t="s">
        <v>68</v>
      </c>
      <c r="E15" s="19">
        <v>6</v>
      </c>
      <c r="F15" s="19">
        <v>6</v>
      </c>
      <c r="G15" s="19">
        <f>E15*$E$13+F15*$F$13</f>
        <v>5.9999999999999991</v>
      </c>
      <c r="H15" s="20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8">
        <v>2</v>
      </c>
      <c r="B16" s="23" t="s">
        <v>244</v>
      </c>
      <c r="C16" s="22" t="s">
        <v>141</v>
      </c>
      <c r="D16" s="22" t="s">
        <v>68</v>
      </c>
      <c r="E16" s="19">
        <v>7</v>
      </c>
      <c r="F16" s="19">
        <v>7</v>
      </c>
      <c r="G16" s="19">
        <f t="shared" ref="G16:G74" si="0">E16*$E$13+F16*$F$13</f>
        <v>7</v>
      </c>
      <c r="H16" s="20" t="str">
        <f t="shared" ref="H16:H74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245</v>
      </c>
      <c r="C17" s="22" t="s">
        <v>126</v>
      </c>
      <c r="D17" s="22" t="s">
        <v>117</v>
      </c>
      <c r="E17" s="19">
        <v>8</v>
      </c>
      <c r="F17" s="19">
        <v>6</v>
      </c>
      <c r="G17" s="19">
        <f t="shared" si="0"/>
        <v>6.6</v>
      </c>
      <c r="H17" s="20" t="str">
        <f t="shared" si="1"/>
        <v>C+</v>
      </c>
      <c r="I17" s="21"/>
    </row>
    <row r="18" spans="1:9" ht="16.5" x14ac:dyDescent="0.25">
      <c r="A18" s="18">
        <v>4</v>
      </c>
      <c r="B18" s="23" t="s">
        <v>246</v>
      </c>
      <c r="C18" s="22" t="s">
        <v>247</v>
      </c>
      <c r="D18" s="22" t="s">
        <v>105</v>
      </c>
      <c r="E18" s="19">
        <v>6</v>
      </c>
      <c r="F18" s="19">
        <v>5</v>
      </c>
      <c r="G18" s="19">
        <f t="shared" si="0"/>
        <v>5.3</v>
      </c>
      <c r="H18" s="20" t="str">
        <f t="shared" si="1"/>
        <v>D+</v>
      </c>
      <c r="I18" s="21"/>
    </row>
    <row r="19" spans="1:9" ht="16.5" x14ac:dyDescent="0.25">
      <c r="A19" s="18">
        <v>5</v>
      </c>
      <c r="B19" s="23" t="s">
        <v>248</v>
      </c>
      <c r="C19" s="22" t="s">
        <v>45</v>
      </c>
      <c r="D19" s="22" t="s">
        <v>249</v>
      </c>
      <c r="E19" s="19">
        <v>5</v>
      </c>
      <c r="F19" s="19">
        <v>4</v>
      </c>
      <c r="G19" s="19">
        <f t="shared" si="0"/>
        <v>4.3</v>
      </c>
      <c r="H19" s="20" t="str">
        <f t="shared" si="1"/>
        <v>D</v>
      </c>
      <c r="I19" s="21"/>
    </row>
    <row r="20" spans="1:9" ht="16.5" x14ac:dyDescent="0.25">
      <c r="A20" s="18">
        <v>6</v>
      </c>
      <c r="B20" s="23" t="s">
        <v>250</v>
      </c>
      <c r="C20" s="22" t="s">
        <v>200</v>
      </c>
      <c r="D20" s="22" t="s">
        <v>49</v>
      </c>
      <c r="E20" s="19">
        <v>5</v>
      </c>
      <c r="F20" s="19">
        <v>6</v>
      </c>
      <c r="G20" s="19">
        <f t="shared" si="0"/>
        <v>5.6999999999999993</v>
      </c>
      <c r="H20" s="20" t="str">
        <f t="shared" si="1"/>
        <v>C</v>
      </c>
      <c r="I20" s="21"/>
    </row>
    <row r="21" spans="1:9" ht="16.5" x14ac:dyDescent="0.25">
      <c r="A21" s="18">
        <v>7</v>
      </c>
      <c r="B21" s="23" t="s">
        <v>251</v>
      </c>
      <c r="C21" s="22" t="s">
        <v>252</v>
      </c>
      <c r="D21" s="22" t="s">
        <v>135</v>
      </c>
      <c r="E21" s="19">
        <v>7</v>
      </c>
      <c r="F21" s="19">
        <v>6</v>
      </c>
      <c r="G21" s="19">
        <f t="shared" si="0"/>
        <v>6.2999999999999989</v>
      </c>
      <c r="H21" s="20" t="str">
        <f t="shared" si="1"/>
        <v>C+</v>
      </c>
      <c r="I21" s="21"/>
    </row>
    <row r="22" spans="1:9" ht="16.5" x14ac:dyDescent="0.25">
      <c r="A22" s="18">
        <v>8</v>
      </c>
      <c r="B22" s="23" t="s">
        <v>253</v>
      </c>
      <c r="C22" s="22" t="s">
        <v>254</v>
      </c>
      <c r="D22" s="22" t="s">
        <v>106</v>
      </c>
      <c r="E22" s="19">
        <v>8</v>
      </c>
      <c r="F22" s="19">
        <v>8</v>
      </c>
      <c r="G22" s="19">
        <f t="shared" si="0"/>
        <v>8</v>
      </c>
      <c r="H22" s="20" t="str">
        <f t="shared" si="1"/>
        <v>B+</v>
      </c>
      <c r="I22" s="21"/>
    </row>
    <row r="23" spans="1:9" ht="16.5" x14ac:dyDescent="0.25">
      <c r="A23" s="18">
        <v>9</v>
      </c>
      <c r="B23" s="23" t="s">
        <v>255</v>
      </c>
      <c r="C23" s="22" t="s">
        <v>170</v>
      </c>
      <c r="D23" s="22" t="s">
        <v>50</v>
      </c>
      <c r="E23" s="19">
        <v>6</v>
      </c>
      <c r="F23" s="19">
        <v>5</v>
      </c>
      <c r="G23" s="19">
        <f t="shared" si="0"/>
        <v>5.3</v>
      </c>
      <c r="H23" s="20" t="str">
        <f t="shared" si="1"/>
        <v>D+</v>
      </c>
      <c r="I23" s="21"/>
    </row>
    <row r="24" spans="1:9" ht="16.5" x14ac:dyDescent="0.25">
      <c r="A24" s="18">
        <v>10</v>
      </c>
      <c r="B24" s="23" t="s">
        <v>256</v>
      </c>
      <c r="C24" s="22" t="s">
        <v>257</v>
      </c>
      <c r="D24" s="22" t="s">
        <v>25</v>
      </c>
      <c r="E24" s="19">
        <v>0</v>
      </c>
      <c r="F24" s="19">
        <v>4</v>
      </c>
      <c r="G24" s="19">
        <f t="shared" si="0"/>
        <v>2.8</v>
      </c>
      <c r="H24" s="20" t="str">
        <f t="shared" si="1"/>
        <v>F</v>
      </c>
      <c r="I24" s="21"/>
    </row>
    <row r="25" spans="1:9" ht="16.5" x14ac:dyDescent="0.25">
      <c r="A25" s="18">
        <v>11</v>
      </c>
      <c r="B25" s="23" t="s">
        <v>258</v>
      </c>
      <c r="C25" s="22" t="s">
        <v>114</v>
      </c>
      <c r="D25" s="22" t="s">
        <v>27</v>
      </c>
      <c r="E25" s="19">
        <v>7</v>
      </c>
      <c r="F25" s="19">
        <v>4</v>
      </c>
      <c r="G25" s="19">
        <f t="shared" si="0"/>
        <v>4.9000000000000004</v>
      </c>
      <c r="H25" s="20" t="str">
        <f t="shared" si="1"/>
        <v>D</v>
      </c>
      <c r="I25" s="21"/>
    </row>
    <row r="26" spans="1:9" ht="16.5" x14ac:dyDescent="0.25">
      <c r="A26" s="18">
        <v>12</v>
      </c>
      <c r="B26" s="23" t="s">
        <v>259</v>
      </c>
      <c r="C26" s="22" t="s">
        <v>260</v>
      </c>
      <c r="D26" s="22" t="s">
        <v>27</v>
      </c>
      <c r="E26" s="19">
        <v>7</v>
      </c>
      <c r="F26" s="19">
        <v>5</v>
      </c>
      <c r="G26" s="19">
        <f t="shared" si="0"/>
        <v>5.6</v>
      </c>
      <c r="H26" s="20" t="str">
        <f t="shared" si="1"/>
        <v>C</v>
      </c>
      <c r="I26" s="21"/>
    </row>
    <row r="27" spans="1:9" ht="16.5" x14ac:dyDescent="0.25">
      <c r="A27" s="18">
        <v>13</v>
      </c>
      <c r="B27" s="23" t="s">
        <v>261</v>
      </c>
      <c r="C27" s="22" t="s">
        <v>262</v>
      </c>
      <c r="D27" s="22" t="s">
        <v>263</v>
      </c>
      <c r="E27" s="19">
        <v>0</v>
      </c>
      <c r="F27" s="19">
        <v>5</v>
      </c>
      <c r="G27" s="19">
        <f t="shared" si="0"/>
        <v>3.5</v>
      </c>
      <c r="H27" s="20" t="str">
        <f t="shared" si="1"/>
        <v>F</v>
      </c>
      <c r="I27" s="21"/>
    </row>
    <row r="28" spans="1:9" ht="16.5" x14ac:dyDescent="0.25">
      <c r="A28" s="18">
        <v>14</v>
      </c>
      <c r="B28" s="23" t="s">
        <v>264</v>
      </c>
      <c r="C28" s="22" t="s">
        <v>265</v>
      </c>
      <c r="D28" s="22" t="s">
        <v>51</v>
      </c>
      <c r="E28" s="19">
        <v>7</v>
      </c>
      <c r="F28" s="19">
        <v>5</v>
      </c>
      <c r="G28" s="19">
        <f t="shared" si="0"/>
        <v>5.6</v>
      </c>
      <c r="H28" s="20" t="str">
        <f t="shared" si="1"/>
        <v>C</v>
      </c>
      <c r="I28" s="21"/>
    </row>
    <row r="29" spans="1:9" ht="16.5" x14ac:dyDescent="0.25">
      <c r="A29" s="18">
        <v>15</v>
      </c>
      <c r="B29" s="23" t="s">
        <v>266</v>
      </c>
      <c r="C29" s="22" t="s">
        <v>124</v>
      </c>
      <c r="D29" s="22" t="s">
        <v>51</v>
      </c>
      <c r="E29" s="19">
        <v>7</v>
      </c>
      <c r="F29" s="19">
        <v>5</v>
      </c>
      <c r="G29" s="19">
        <f t="shared" si="0"/>
        <v>5.6</v>
      </c>
      <c r="H29" s="20" t="str">
        <f t="shared" si="1"/>
        <v>C</v>
      </c>
      <c r="I29" s="21"/>
    </row>
    <row r="30" spans="1:9" ht="16.5" x14ac:dyDescent="0.25">
      <c r="A30" s="18">
        <v>16</v>
      </c>
      <c r="B30" s="23" t="s">
        <v>267</v>
      </c>
      <c r="C30" s="22" t="s">
        <v>118</v>
      </c>
      <c r="D30" s="22" t="s">
        <v>28</v>
      </c>
      <c r="E30" s="19">
        <v>6</v>
      </c>
      <c r="F30" s="19">
        <v>6</v>
      </c>
      <c r="G30" s="19">
        <f t="shared" si="0"/>
        <v>5.9999999999999991</v>
      </c>
      <c r="H30" s="20" t="str">
        <f t="shared" si="1"/>
        <v>C+</v>
      </c>
      <c r="I30" s="21"/>
    </row>
    <row r="31" spans="1:9" ht="16.5" x14ac:dyDescent="0.25">
      <c r="A31" s="18">
        <v>17</v>
      </c>
      <c r="B31" s="23" t="s">
        <v>268</v>
      </c>
      <c r="C31" s="22" t="s">
        <v>88</v>
      </c>
      <c r="D31" s="22" t="s">
        <v>29</v>
      </c>
      <c r="E31" s="19">
        <v>7</v>
      </c>
      <c r="F31" s="19">
        <v>0</v>
      </c>
      <c r="G31" s="19">
        <f t="shared" si="0"/>
        <v>2.1</v>
      </c>
      <c r="H31" s="20" t="str">
        <f t="shared" si="1"/>
        <v>F</v>
      </c>
      <c r="I31" s="21"/>
    </row>
    <row r="32" spans="1:9" ht="16.5" x14ac:dyDescent="0.25">
      <c r="A32" s="18">
        <v>18</v>
      </c>
      <c r="B32" s="23" t="s">
        <v>269</v>
      </c>
      <c r="C32" s="22" t="s">
        <v>95</v>
      </c>
      <c r="D32" s="22" t="s">
        <v>31</v>
      </c>
      <c r="E32" s="19">
        <v>6</v>
      </c>
      <c r="F32" s="19">
        <v>7</v>
      </c>
      <c r="G32" s="19">
        <f t="shared" si="0"/>
        <v>6.6999999999999993</v>
      </c>
      <c r="H32" s="20" t="str">
        <f t="shared" si="1"/>
        <v>C+</v>
      </c>
      <c r="I32" s="21"/>
    </row>
    <row r="33" spans="1:9" ht="16.5" x14ac:dyDescent="0.25">
      <c r="A33" s="18">
        <v>19</v>
      </c>
      <c r="B33" s="23" t="s">
        <v>270</v>
      </c>
      <c r="C33" s="22" t="s">
        <v>271</v>
      </c>
      <c r="D33" s="22" t="s">
        <v>33</v>
      </c>
      <c r="E33" s="19">
        <v>6</v>
      </c>
      <c r="F33" s="19">
        <v>5</v>
      </c>
      <c r="G33" s="19">
        <f t="shared" si="0"/>
        <v>5.3</v>
      </c>
      <c r="H33" s="20" t="str">
        <f t="shared" si="1"/>
        <v>D+</v>
      </c>
      <c r="I33" s="21"/>
    </row>
    <row r="34" spans="1:9" ht="16.5" x14ac:dyDescent="0.25">
      <c r="A34" s="18">
        <v>20</v>
      </c>
      <c r="B34" s="23" t="s">
        <v>272</v>
      </c>
      <c r="C34" s="22" t="s">
        <v>95</v>
      </c>
      <c r="D34" s="22" t="s">
        <v>34</v>
      </c>
      <c r="E34" s="19">
        <v>8</v>
      </c>
      <c r="F34" s="19">
        <v>6</v>
      </c>
      <c r="G34" s="19">
        <f t="shared" si="0"/>
        <v>6.6</v>
      </c>
      <c r="H34" s="20" t="str">
        <f t="shared" si="1"/>
        <v>C+</v>
      </c>
      <c r="I34" s="21"/>
    </row>
    <row r="35" spans="1:9" ht="16.5" x14ac:dyDescent="0.25">
      <c r="A35" s="18">
        <v>21</v>
      </c>
      <c r="B35" s="23" t="s">
        <v>273</v>
      </c>
      <c r="C35" s="22" t="s">
        <v>274</v>
      </c>
      <c r="D35" s="22" t="s">
        <v>129</v>
      </c>
      <c r="E35" s="19">
        <v>8</v>
      </c>
      <c r="F35" s="19">
        <v>7</v>
      </c>
      <c r="G35" s="19">
        <f t="shared" si="0"/>
        <v>7.2999999999999989</v>
      </c>
      <c r="H35" s="20" t="str">
        <f t="shared" si="1"/>
        <v>B</v>
      </c>
      <c r="I35" s="21"/>
    </row>
    <row r="36" spans="1:9" ht="16.5" x14ac:dyDescent="0.25">
      <c r="A36" s="18">
        <v>22</v>
      </c>
      <c r="B36" s="23" t="s">
        <v>275</v>
      </c>
      <c r="C36" s="22" t="s">
        <v>276</v>
      </c>
      <c r="D36" s="22" t="s">
        <v>35</v>
      </c>
      <c r="E36" s="19">
        <v>7</v>
      </c>
      <c r="F36" s="19">
        <v>7</v>
      </c>
      <c r="G36" s="19">
        <f t="shared" si="0"/>
        <v>7</v>
      </c>
      <c r="H36" s="20" t="str">
        <f t="shared" si="1"/>
        <v>B</v>
      </c>
      <c r="I36" s="21"/>
    </row>
    <row r="37" spans="1:9" ht="16.5" x14ac:dyDescent="0.25">
      <c r="A37" s="18">
        <v>23</v>
      </c>
      <c r="B37" s="23" t="s">
        <v>277</v>
      </c>
      <c r="C37" s="22" t="s">
        <v>278</v>
      </c>
      <c r="D37" s="22" t="s">
        <v>36</v>
      </c>
      <c r="E37" s="19">
        <v>5</v>
      </c>
      <c r="F37" s="19">
        <v>5</v>
      </c>
      <c r="G37" s="19">
        <f t="shared" si="0"/>
        <v>5</v>
      </c>
      <c r="H37" s="20" t="str">
        <f t="shared" si="1"/>
        <v>D+</v>
      </c>
      <c r="I37" s="21"/>
    </row>
    <row r="38" spans="1:9" ht="16.5" x14ac:dyDescent="0.25">
      <c r="A38" s="18">
        <v>24</v>
      </c>
      <c r="B38" s="23" t="s">
        <v>279</v>
      </c>
      <c r="C38" s="22" t="s">
        <v>123</v>
      </c>
      <c r="D38" s="22" t="s">
        <v>101</v>
      </c>
      <c r="E38" s="19">
        <v>6</v>
      </c>
      <c r="F38" s="19">
        <v>4</v>
      </c>
      <c r="G38" s="19">
        <f t="shared" si="0"/>
        <v>4.5999999999999996</v>
      </c>
      <c r="H38" s="20" t="str">
        <f t="shared" si="1"/>
        <v>D</v>
      </c>
      <c r="I38" s="21"/>
    </row>
    <row r="39" spans="1:9" ht="16.5" x14ac:dyDescent="0.25">
      <c r="A39" s="18">
        <v>25</v>
      </c>
      <c r="B39" s="23" t="s">
        <v>280</v>
      </c>
      <c r="C39" s="22" t="s">
        <v>281</v>
      </c>
      <c r="D39" s="22" t="s">
        <v>53</v>
      </c>
      <c r="E39" s="19">
        <v>6</v>
      </c>
      <c r="F39" s="19">
        <v>6</v>
      </c>
      <c r="G39" s="19">
        <f t="shared" si="0"/>
        <v>5.9999999999999991</v>
      </c>
      <c r="H39" s="20" t="str">
        <f t="shared" si="1"/>
        <v>C+</v>
      </c>
      <c r="I39" s="21"/>
    </row>
    <row r="40" spans="1:9" ht="16.5" x14ac:dyDescent="0.25">
      <c r="A40" s="18">
        <v>26</v>
      </c>
      <c r="B40" s="23" t="s">
        <v>282</v>
      </c>
      <c r="C40" s="22" t="s">
        <v>283</v>
      </c>
      <c r="D40" s="22" t="s">
        <v>90</v>
      </c>
      <c r="E40" s="19">
        <v>0</v>
      </c>
      <c r="F40" s="19">
        <v>5</v>
      </c>
      <c r="G40" s="19">
        <f t="shared" si="0"/>
        <v>3.5</v>
      </c>
      <c r="H40" s="20" t="str">
        <f t="shared" si="1"/>
        <v>F</v>
      </c>
      <c r="I40" s="21"/>
    </row>
    <row r="41" spans="1:9" ht="16.5" x14ac:dyDescent="0.25">
      <c r="A41" s="18">
        <v>27</v>
      </c>
      <c r="B41" s="23" t="s">
        <v>284</v>
      </c>
      <c r="C41" s="22" t="s">
        <v>141</v>
      </c>
      <c r="D41" s="22" t="s">
        <v>81</v>
      </c>
      <c r="E41" s="19">
        <v>8</v>
      </c>
      <c r="F41" s="19">
        <v>5</v>
      </c>
      <c r="G41" s="19">
        <f t="shared" si="0"/>
        <v>5.9</v>
      </c>
      <c r="H41" s="20" t="str">
        <f t="shared" si="1"/>
        <v>C</v>
      </c>
      <c r="I41" s="21"/>
    </row>
    <row r="42" spans="1:9" ht="16.5" x14ac:dyDescent="0.25">
      <c r="A42" s="18">
        <v>28</v>
      </c>
      <c r="B42" s="23" t="s">
        <v>285</v>
      </c>
      <c r="C42" s="22" t="s">
        <v>286</v>
      </c>
      <c r="D42" s="22" t="s">
        <v>86</v>
      </c>
      <c r="E42" s="19">
        <v>7</v>
      </c>
      <c r="F42" s="19">
        <v>5</v>
      </c>
      <c r="G42" s="19">
        <f t="shared" si="0"/>
        <v>5.6</v>
      </c>
      <c r="H42" s="20" t="str">
        <f t="shared" si="1"/>
        <v>C</v>
      </c>
      <c r="I42" s="21"/>
    </row>
    <row r="43" spans="1:9" ht="16.5" x14ac:dyDescent="0.25">
      <c r="A43" s="18">
        <v>29</v>
      </c>
      <c r="B43" s="23" t="s">
        <v>287</v>
      </c>
      <c r="C43" s="22" t="s">
        <v>67</v>
      </c>
      <c r="D43" s="22" t="s">
        <v>55</v>
      </c>
      <c r="E43" s="19">
        <v>7</v>
      </c>
      <c r="F43" s="19">
        <v>5</v>
      </c>
      <c r="G43" s="19">
        <f t="shared" si="0"/>
        <v>5.6</v>
      </c>
      <c r="H43" s="20" t="str">
        <f t="shared" si="1"/>
        <v>C</v>
      </c>
      <c r="I43" s="21"/>
    </row>
    <row r="44" spans="1:9" ht="16.5" x14ac:dyDescent="0.25">
      <c r="A44" s="18">
        <v>30</v>
      </c>
      <c r="B44" s="23" t="s">
        <v>288</v>
      </c>
      <c r="C44" s="22" t="s">
        <v>102</v>
      </c>
      <c r="D44" s="22" t="s">
        <v>38</v>
      </c>
      <c r="E44" s="19">
        <v>7</v>
      </c>
      <c r="F44" s="19">
        <v>5</v>
      </c>
      <c r="G44" s="19">
        <f t="shared" si="0"/>
        <v>5.6</v>
      </c>
      <c r="H44" s="20" t="str">
        <f t="shared" si="1"/>
        <v>C</v>
      </c>
      <c r="I44" s="21"/>
    </row>
    <row r="45" spans="1:9" ht="16.5" x14ac:dyDescent="0.25">
      <c r="A45" s="18">
        <v>31</v>
      </c>
      <c r="B45" s="23" t="s">
        <v>289</v>
      </c>
      <c r="C45" s="22" t="s">
        <v>137</v>
      </c>
      <c r="D45" s="22" t="s">
        <v>113</v>
      </c>
      <c r="E45" s="19">
        <v>0</v>
      </c>
      <c r="F45" s="19">
        <v>6</v>
      </c>
      <c r="G45" s="19">
        <f t="shared" si="0"/>
        <v>4.1999999999999993</v>
      </c>
      <c r="H45" s="20" t="str">
        <f t="shared" si="1"/>
        <v>D</v>
      </c>
      <c r="I45" s="21"/>
    </row>
    <row r="46" spans="1:9" ht="16.5" x14ac:dyDescent="0.25">
      <c r="A46" s="18">
        <v>32</v>
      </c>
      <c r="B46" s="23" t="s">
        <v>290</v>
      </c>
      <c r="C46" s="22" t="s">
        <v>291</v>
      </c>
      <c r="D46" s="22" t="s">
        <v>57</v>
      </c>
      <c r="E46" s="19">
        <v>6</v>
      </c>
      <c r="F46" s="19">
        <v>6</v>
      </c>
      <c r="G46" s="19">
        <f t="shared" si="0"/>
        <v>5.9999999999999991</v>
      </c>
      <c r="H46" s="20" t="str">
        <f t="shared" si="1"/>
        <v>C+</v>
      </c>
      <c r="I46" s="21"/>
    </row>
    <row r="47" spans="1:9" ht="16.5" x14ac:dyDescent="0.25">
      <c r="A47" s="18">
        <v>33</v>
      </c>
      <c r="B47" s="23" t="s">
        <v>292</v>
      </c>
      <c r="C47" s="22" t="s">
        <v>293</v>
      </c>
      <c r="D47" s="22" t="s">
        <v>57</v>
      </c>
      <c r="E47" s="19">
        <v>6</v>
      </c>
      <c r="F47" s="19">
        <v>6</v>
      </c>
      <c r="G47" s="19">
        <f t="shared" si="0"/>
        <v>5.9999999999999991</v>
      </c>
      <c r="H47" s="20" t="str">
        <f t="shared" si="1"/>
        <v>C+</v>
      </c>
      <c r="I47" s="21"/>
    </row>
    <row r="48" spans="1:9" ht="16.5" x14ac:dyDescent="0.25">
      <c r="A48" s="18">
        <v>34</v>
      </c>
      <c r="B48" s="23" t="s">
        <v>294</v>
      </c>
      <c r="C48" s="22" t="s">
        <v>295</v>
      </c>
      <c r="D48" s="22" t="s">
        <v>57</v>
      </c>
      <c r="E48" s="19">
        <v>7</v>
      </c>
      <c r="F48" s="19">
        <v>6</v>
      </c>
      <c r="G48" s="19">
        <f t="shared" si="0"/>
        <v>6.2999999999999989</v>
      </c>
      <c r="H48" s="20" t="str">
        <f t="shared" si="1"/>
        <v>C+</v>
      </c>
      <c r="I48" s="21"/>
    </row>
    <row r="49" spans="1:9" ht="16.5" x14ac:dyDescent="0.25">
      <c r="A49" s="18">
        <v>35</v>
      </c>
      <c r="B49" s="23" t="s">
        <v>296</v>
      </c>
      <c r="C49" s="22" t="s">
        <v>119</v>
      </c>
      <c r="D49" s="22" t="s">
        <v>70</v>
      </c>
      <c r="E49" s="19">
        <v>7</v>
      </c>
      <c r="F49" s="19">
        <v>8</v>
      </c>
      <c r="G49" s="19">
        <f t="shared" si="0"/>
        <v>7.6999999999999993</v>
      </c>
      <c r="H49" s="20" t="str">
        <f t="shared" si="1"/>
        <v>B</v>
      </c>
      <c r="I49" s="21"/>
    </row>
    <row r="50" spans="1:9" ht="16.5" x14ac:dyDescent="0.25">
      <c r="A50" s="18">
        <v>36</v>
      </c>
      <c r="B50" s="23" t="s">
        <v>297</v>
      </c>
      <c r="C50" s="22" t="s">
        <v>140</v>
      </c>
      <c r="D50" s="22" t="s">
        <v>58</v>
      </c>
      <c r="E50" s="19">
        <v>6</v>
      </c>
      <c r="F50" s="19">
        <v>4</v>
      </c>
      <c r="G50" s="19">
        <f t="shared" si="0"/>
        <v>4.5999999999999996</v>
      </c>
      <c r="H50" s="20" t="str">
        <f t="shared" si="1"/>
        <v>D</v>
      </c>
      <c r="I50" s="21"/>
    </row>
    <row r="51" spans="1:9" ht="16.5" x14ac:dyDescent="0.25">
      <c r="A51" s="18">
        <v>37</v>
      </c>
      <c r="B51" s="23" t="s">
        <v>298</v>
      </c>
      <c r="C51" s="22" t="s">
        <v>299</v>
      </c>
      <c r="D51" s="22" t="s">
        <v>40</v>
      </c>
      <c r="E51" s="19">
        <v>6</v>
      </c>
      <c r="F51" s="19">
        <v>3</v>
      </c>
      <c r="G51" s="19">
        <f t="shared" si="0"/>
        <v>3.8999999999999995</v>
      </c>
      <c r="H51" s="20" t="str">
        <f t="shared" si="1"/>
        <v>F</v>
      </c>
      <c r="I51" s="21"/>
    </row>
    <row r="52" spans="1:9" ht="16.5" x14ac:dyDescent="0.25">
      <c r="A52" s="18">
        <v>38</v>
      </c>
      <c r="B52" s="23" t="s">
        <v>300</v>
      </c>
      <c r="C52" s="22" t="s">
        <v>301</v>
      </c>
      <c r="D52" s="22" t="s">
        <v>72</v>
      </c>
      <c r="E52" s="19">
        <v>7</v>
      </c>
      <c r="F52" s="19">
        <v>5</v>
      </c>
      <c r="G52" s="19">
        <f t="shared" si="0"/>
        <v>5.6</v>
      </c>
      <c r="H52" s="20" t="str">
        <f t="shared" si="1"/>
        <v>C</v>
      </c>
      <c r="I52" s="21"/>
    </row>
    <row r="53" spans="1:9" ht="16.5" x14ac:dyDescent="0.25">
      <c r="A53" s="18">
        <v>39</v>
      </c>
      <c r="B53" s="23" t="s">
        <v>302</v>
      </c>
      <c r="C53" s="22" t="s">
        <v>291</v>
      </c>
      <c r="D53" s="22" t="s">
        <v>122</v>
      </c>
      <c r="E53" s="19">
        <v>0</v>
      </c>
      <c r="F53" s="19">
        <v>5</v>
      </c>
      <c r="G53" s="19">
        <f t="shared" si="0"/>
        <v>3.5</v>
      </c>
      <c r="H53" s="20" t="str">
        <f t="shared" si="1"/>
        <v>F</v>
      </c>
      <c r="I53" s="21"/>
    </row>
    <row r="54" spans="1:9" ht="16.5" x14ac:dyDescent="0.25">
      <c r="A54" s="18">
        <v>40</v>
      </c>
      <c r="B54" s="23" t="s">
        <v>303</v>
      </c>
      <c r="C54" s="22" t="s">
        <v>62</v>
      </c>
      <c r="D54" s="22" t="s">
        <v>77</v>
      </c>
      <c r="E54" s="19">
        <v>5</v>
      </c>
      <c r="F54" s="19">
        <v>5</v>
      </c>
      <c r="G54" s="19">
        <f t="shared" si="0"/>
        <v>5</v>
      </c>
      <c r="H54" s="20" t="str">
        <f t="shared" si="1"/>
        <v>D+</v>
      </c>
      <c r="I54" s="21"/>
    </row>
    <row r="55" spans="1:9" ht="16.5" x14ac:dyDescent="0.25">
      <c r="A55" s="18">
        <v>41</v>
      </c>
      <c r="B55" s="23" t="s">
        <v>304</v>
      </c>
      <c r="C55" s="22" t="s">
        <v>146</v>
      </c>
      <c r="D55" s="22" t="s">
        <v>96</v>
      </c>
      <c r="E55" s="19">
        <v>8</v>
      </c>
      <c r="F55" s="19">
        <v>0</v>
      </c>
      <c r="G55" s="19">
        <f t="shared" si="0"/>
        <v>2.4</v>
      </c>
      <c r="H55" s="20" t="str">
        <f t="shared" si="1"/>
        <v>F</v>
      </c>
      <c r="I55" s="21"/>
    </row>
    <row r="56" spans="1:9" ht="16.5" x14ac:dyDescent="0.25">
      <c r="A56" s="18">
        <v>42</v>
      </c>
      <c r="B56" s="23" t="s">
        <v>305</v>
      </c>
      <c r="C56" s="22" t="s">
        <v>306</v>
      </c>
      <c r="D56" s="22" t="s">
        <v>59</v>
      </c>
      <c r="E56" s="19">
        <v>7</v>
      </c>
      <c r="F56" s="19">
        <v>7</v>
      </c>
      <c r="G56" s="19">
        <f t="shared" si="0"/>
        <v>7</v>
      </c>
      <c r="H56" s="20" t="str">
        <f t="shared" si="1"/>
        <v>B</v>
      </c>
      <c r="I56" s="21"/>
    </row>
    <row r="57" spans="1:9" ht="16.5" x14ac:dyDescent="0.25">
      <c r="A57" s="18">
        <v>43</v>
      </c>
      <c r="B57" s="23" t="s">
        <v>307</v>
      </c>
      <c r="C57" s="22" t="s">
        <v>308</v>
      </c>
      <c r="D57" s="22" t="s">
        <v>60</v>
      </c>
      <c r="E57" s="19">
        <v>7</v>
      </c>
      <c r="F57" s="19">
        <v>5</v>
      </c>
      <c r="G57" s="19">
        <f t="shared" si="0"/>
        <v>5.6</v>
      </c>
      <c r="H57" s="20" t="str">
        <f t="shared" si="1"/>
        <v>C</v>
      </c>
      <c r="I57" s="21"/>
    </row>
    <row r="58" spans="1:9" ht="16.5" x14ac:dyDescent="0.25">
      <c r="A58" s="18">
        <v>44</v>
      </c>
      <c r="B58" s="23" t="s">
        <v>309</v>
      </c>
      <c r="C58" s="22" t="s">
        <v>22</v>
      </c>
      <c r="D58" s="22" t="s">
        <v>42</v>
      </c>
      <c r="E58" s="19">
        <v>2</v>
      </c>
      <c r="F58" s="19">
        <v>5</v>
      </c>
      <c r="G58" s="19">
        <f t="shared" si="0"/>
        <v>4.0999999999999996</v>
      </c>
      <c r="H58" s="20" t="str">
        <f t="shared" si="1"/>
        <v>D</v>
      </c>
      <c r="I58" s="21"/>
    </row>
    <row r="59" spans="1:9" ht="16.5" x14ac:dyDescent="0.25">
      <c r="A59" s="18">
        <v>45</v>
      </c>
      <c r="B59" s="23" t="s">
        <v>310</v>
      </c>
      <c r="C59" s="22" t="s">
        <v>82</v>
      </c>
      <c r="D59" s="22" t="s">
        <v>61</v>
      </c>
      <c r="E59" s="19">
        <v>7</v>
      </c>
      <c r="F59" s="19">
        <v>5</v>
      </c>
      <c r="G59" s="19">
        <f t="shared" si="0"/>
        <v>5.6</v>
      </c>
      <c r="H59" s="20" t="str">
        <f t="shared" si="1"/>
        <v>C</v>
      </c>
      <c r="I59" s="21"/>
    </row>
    <row r="60" spans="1:9" ht="16.5" x14ac:dyDescent="0.25">
      <c r="A60" s="18">
        <v>46</v>
      </c>
      <c r="B60" s="23" t="s">
        <v>311</v>
      </c>
      <c r="C60" s="22" t="s">
        <v>65</v>
      </c>
      <c r="D60" s="22" t="s">
        <v>97</v>
      </c>
      <c r="E60" s="19">
        <v>9</v>
      </c>
      <c r="F60" s="19">
        <v>6</v>
      </c>
      <c r="G60" s="19">
        <f t="shared" si="0"/>
        <v>6.8999999999999986</v>
      </c>
      <c r="H60" s="20" t="str">
        <f t="shared" si="1"/>
        <v>C+</v>
      </c>
      <c r="I60" s="21"/>
    </row>
    <row r="61" spans="1:9" ht="16.5" x14ac:dyDescent="0.25">
      <c r="A61" s="18">
        <v>47</v>
      </c>
      <c r="B61" s="23" t="s">
        <v>312</v>
      </c>
      <c r="C61" s="22" t="s">
        <v>93</v>
      </c>
      <c r="D61" s="22" t="s">
        <v>97</v>
      </c>
      <c r="E61" s="19">
        <v>0</v>
      </c>
      <c r="F61" s="19">
        <v>8</v>
      </c>
      <c r="G61" s="19">
        <f t="shared" si="0"/>
        <v>5.6</v>
      </c>
      <c r="H61" s="20" t="str">
        <f t="shared" si="1"/>
        <v>C</v>
      </c>
      <c r="I61" s="21"/>
    </row>
    <row r="62" spans="1:9" ht="16.5" x14ac:dyDescent="0.25">
      <c r="A62" s="18">
        <v>48</v>
      </c>
      <c r="B62" s="23" t="s">
        <v>313</v>
      </c>
      <c r="C62" s="22" t="s">
        <v>314</v>
      </c>
      <c r="D62" s="22" t="s">
        <v>73</v>
      </c>
      <c r="E62" s="19">
        <v>6</v>
      </c>
      <c r="F62" s="19">
        <v>6</v>
      </c>
      <c r="G62" s="19">
        <f t="shared" si="0"/>
        <v>5.9999999999999991</v>
      </c>
      <c r="H62" s="20" t="str">
        <f t="shared" si="1"/>
        <v>C+</v>
      </c>
      <c r="I62" s="21"/>
    </row>
    <row r="63" spans="1:9" ht="16.5" x14ac:dyDescent="0.25">
      <c r="A63" s="18">
        <v>49</v>
      </c>
      <c r="B63" s="23" t="s">
        <v>315</v>
      </c>
      <c r="C63" s="22" t="s">
        <v>130</v>
      </c>
      <c r="D63" s="22" t="s">
        <v>121</v>
      </c>
      <c r="E63" s="19">
        <v>7</v>
      </c>
      <c r="F63" s="19">
        <v>6</v>
      </c>
      <c r="G63" s="19">
        <f t="shared" si="0"/>
        <v>6.2999999999999989</v>
      </c>
      <c r="H63" s="20" t="str">
        <f t="shared" si="1"/>
        <v>C+</v>
      </c>
      <c r="I63" s="21"/>
    </row>
    <row r="64" spans="1:9" ht="16.5" x14ac:dyDescent="0.25">
      <c r="A64" s="18">
        <v>50</v>
      </c>
      <c r="B64" s="23" t="s">
        <v>316</v>
      </c>
      <c r="C64" s="22" t="s">
        <v>37</v>
      </c>
      <c r="D64" s="22" t="s">
        <v>103</v>
      </c>
      <c r="E64" s="19">
        <v>8</v>
      </c>
      <c r="F64" s="19">
        <v>5</v>
      </c>
      <c r="G64" s="19">
        <f t="shared" si="0"/>
        <v>5.9</v>
      </c>
      <c r="H64" s="20" t="str">
        <f t="shared" si="1"/>
        <v>C</v>
      </c>
      <c r="I64" s="21"/>
    </row>
    <row r="65" spans="1:9" ht="16.5" x14ac:dyDescent="0.25">
      <c r="A65" s="18">
        <v>51</v>
      </c>
      <c r="B65" s="23" t="s">
        <v>317</v>
      </c>
      <c r="C65" s="22" t="s">
        <v>138</v>
      </c>
      <c r="D65" s="22" t="s">
        <v>94</v>
      </c>
      <c r="E65" s="19">
        <v>6</v>
      </c>
      <c r="F65" s="19">
        <v>5</v>
      </c>
      <c r="G65" s="19">
        <f t="shared" si="0"/>
        <v>5.3</v>
      </c>
      <c r="H65" s="20" t="str">
        <f t="shared" si="1"/>
        <v>D+</v>
      </c>
      <c r="I65" s="21"/>
    </row>
    <row r="66" spans="1:9" ht="16.5" x14ac:dyDescent="0.25">
      <c r="A66" s="18">
        <v>52</v>
      </c>
      <c r="B66" s="23" t="s">
        <v>318</v>
      </c>
      <c r="C66" s="22" t="s">
        <v>319</v>
      </c>
      <c r="D66" s="22" t="s">
        <v>66</v>
      </c>
      <c r="E66" s="19">
        <v>0</v>
      </c>
      <c r="F66" s="19">
        <v>6</v>
      </c>
      <c r="G66" s="19">
        <f t="shared" si="0"/>
        <v>4.1999999999999993</v>
      </c>
      <c r="H66" s="20" t="str">
        <f t="shared" si="1"/>
        <v>D</v>
      </c>
      <c r="I66" s="21"/>
    </row>
    <row r="67" spans="1:9" ht="16.5" x14ac:dyDescent="0.25">
      <c r="A67" s="18">
        <v>53</v>
      </c>
      <c r="B67" s="23" t="s">
        <v>320</v>
      </c>
      <c r="C67" s="22" t="s">
        <v>321</v>
      </c>
      <c r="D67" s="22" t="s">
        <v>83</v>
      </c>
      <c r="E67" s="19">
        <v>7</v>
      </c>
      <c r="F67" s="19">
        <v>5</v>
      </c>
      <c r="G67" s="19">
        <f t="shared" si="0"/>
        <v>5.6</v>
      </c>
      <c r="H67" s="20" t="str">
        <f t="shared" si="1"/>
        <v>C</v>
      </c>
      <c r="I67" s="21"/>
    </row>
    <row r="68" spans="1:9" ht="16.5" x14ac:dyDescent="0.25">
      <c r="A68" s="18">
        <v>54</v>
      </c>
      <c r="B68" s="23" t="s">
        <v>322</v>
      </c>
      <c r="C68" s="22" t="s">
        <v>37</v>
      </c>
      <c r="D68" s="22" t="s">
        <v>44</v>
      </c>
      <c r="E68" s="19">
        <v>5</v>
      </c>
      <c r="F68" s="19">
        <v>5</v>
      </c>
      <c r="G68" s="19">
        <f t="shared" si="0"/>
        <v>5</v>
      </c>
      <c r="H68" s="20" t="str">
        <f t="shared" si="1"/>
        <v>D+</v>
      </c>
      <c r="I68" s="21"/>
    </row>
    <row r="69" spans="1:9" ht="16.5" x14ac:dyDescent="0.25">
      <c r="A69" s="18">
        <v>55</v>
      </c>
      <c r="B69" s="23" t="s">
        <v>323</v>
      </c>
      <c r="C69" s="22" t="s">
        <v>131</v>
      </c>
      <c r="D69" s="22" t="s">
        <v>99</v>
      </c>
      <c r="E69" s="19">
        <v>7</v>
      </c>
      <c r="F69" s="19">
        <v>5</v>
      </c>
      <c r="G69" s="19">
        <f t="shared" si="0"/>
        <v>5.6</v>
      </c>
      <c r="H69" s="20" t="str">
        <f t="shared" si="1"/>
        <v>C</v>
      </c>
      <c r="I69" s="21"/>
    </row>
    <row r="70" spans="1:9" ht="16.5" x14ac:dyDescent="0.25">
      <c r="A70" s="18">
        <v>56</v>
      </c>
      <c r="B70" s="23" t="s">
        <v>324</v>
      </c>
      <c r="C70" s="22" t="s">
        <v>325</v>
      </c>
      <c r="D70" s="22" t="s">
        <v>326</v>
      </c>
      <c r="E70" s="19">
        <v>0</v>
      </c>
      <c r="F70" s="19">
        <v>5</v>
      </c>
      <c r="G70" s="19">
        <f t="shared" si="0"/>
        <v>3.5</v>
      </c>
      <c r="H70" s="20" t="str">
        <f t="shared" si="1"/>
        <v>F</v>
      </c>
      <c r="I70" s="21"/>
    </row>
    <row r="71" spans="1:9" ht="16.5" x14ac:dyDescent="0.25">
      <c r="A71" s="18">
        <v>57</v>
      </c>
      <c r="B71" s="23" t="s">
        <v>327</v>
      </c>
      <c r="C71" s="22" t="s">
        <v>328</v>
      </c>
      <c r="D71" s="22" t="s">
        <v>79</v>
      </c>
      <c r="E71" s="19">
        <v>7</v>
      </c>
      <c r="F71" s="19">
        <v>5</v>
      </c>
      <c r="G71" s="19">
        <f t="shared" si="0"/>
        <v>5.6</v>
      </c>
      <c r="H71" s="20" t="str">
        <f t="shared" si="1"/>
        <v>C</v>
      </c>
      <c r="I71" s="21"/>
    </row>
    <row r="72" spans="1:9" ht="16.5" x14ac:dyDescent="0.25">
      <c r="A72" s="18">
        <v>58</v>
      </c>
      <c r="B72" s="23" t="s">
        <v>329</v>
      </c>
      <c r="C72" s="22" t="s">
        <v>330</v>
      </c>
      <c r="D72" s="22" t="s">
        <v>80</v>
      </c>
      <c r="E72" s="19">
        <v>7</v>
      </c>
      <c r="F72" s="19">
        <v>5</v>
      </c>
      <c r="G72" s="19">
        <f t="shared" si="0"/>
        <v>5.6</v>
      </c>
      <c r="H72" s="20" t="str">
        <f t="shared" si="1"/>
        <v>C</v>
      </c>
      <c r="I72" s="21"/>
    </row>
    <row r="73" spans="1:9" ht="15.75" x14ac:dyDescent="0.25">
      <c r="A73" s="18">
        <v>59</v>
      </c>
      <c r="B73" s="24"/>
      <c r="C73" s="25"/>
      <c r="D73" s="25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6.5" x14ac:dyDescent="0.25">
      <c r="A74" s="18">
        <v>60</v>
      </c>
      <c r="B74" s="26"/>
      <c r="C74" s="27"/>
      <c r="D74" s="27"/>
      <c r="E74" s="19"/>
      <c r="F74" s="19"/>
      <c r="G74" s="19">
        <f t="shared" si="0"/>
        <v>0</v>
      </c>
      <c r="H74" s="20" t="str">
        <f t="shared" si="1"/>
        <v>F</v>
      </c>
      <c r="I74" s="21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5.75" x14ac:dyDescent="0.25">
      <c r="A76" s="7" t="str">
        <f>"Cộng danh sách gồm "</f>
        <v xml:space="preserve">Cộng danh sách gồm </v>
      </c>
      <c r="B76" s="7"/>
      <c r="C76" s="7"/>
      <c r="D76" s="8">
        <f>COUNTA(H15:H74)</f>
        <v>60</v>
      </c>
      <c r="E76" s="9">
        <v>1</v>
      </c>
      <c r="F76" s="10"/>
      <c r="G76" s="1"/>
      <c r="H76" s="1"/>
      <c r="I76" s="1"/>
    </row>
    <row r="77" spans="1:9" ht="15.75" x14ac:dyDescent="0.25">
      <c r="A77" s="45" t="s">
        <v>18</v>
      </c>
      <c r="B77" s="45"/>
      <c r="C77" s="45"/>
      <c r="D77" s="11">
        <f>COUNTIF(G15:G74,"&gt;=5")</f>
        <v>43</v>
      </c>
      <c r="E77" s="12">
        <f>D77/D76</f>
        <v>0.71666666666666667</v>
      </c>
      <c r="F77" s="13"/>
      <c r="G77" s="1"/>
      <c r="H77" s="1"/>
      <c r="I77" s="1"/>
    </row>
    <row r="78" spans="1:9" ht="15.75" x14ac:dyDescent="0.25">
      <c r="A78" s="45" t="s">
        <v>19</v>
      </c>
      <c r="B78" s="45"/>
      <c r="C78" s="45"/>
      <c r="D78" s="11"/>
      <c r="E78" s="12">
        <f>D78/D76</f>
        <v>0</v>
      </c>
      <c r="F78" s="13"/>
      <c r="G78" s="1"/>
      <c r="H78" s="1"/>
      <c r="I78" s="1"/>
    </row>
    <row r="79" spans="1:9" ht="15.75" x14ac:dyDescent="0.25">
      <c r="A79" s="14"/>
      <c r="B79" s="14"/>
      <c r="C79" s="3"/>
      <c r="D79" s="14"/>
      <c r="E79" s="2"/>
      <c r="F79" s="1"/>
      <c r="G79" s="1"/>
      <c r="H79" s="1"/>
      <c r="I79" s="1"/>
    </row>
    <row r="80" spans="1:9" ht="15.75" x14ac:dyDescent="0.25">
      <c r="A80" s="1"/>
      <c r="B80" s="1"/>
      <c r="C80" s="1"/>
      <c r="D80" s="1"/>
      <c r="E80" s="46" t="str">
        <f ca="1">"TP. Hồ Chí Minh, ngày "&amp;  DAY(NOW())&amp;" tháng " &amp;MONTH(NOW())&amp;" năm "&amp;YEAR(NOW())</f>
        <v>TP. Hồ Chí Minh, ngày 1 tháng 2 năm 2018</v>
      </c>
      <c r="F80" s="46"/>
      <c r="G80" s="46"/>
      <c r="H80" s="46"/>
      <c r="I80" s="46"/>
    </row>
    <row r="81" spans="1:9" ht="15.75" x14ac:dyDescent="0.25">
      <c r="A81" s="28" t="s">
        <v>100</v>
      </c>
      <c r="B81" s="28"/>
      <c r="C81" s="28"/>
      <c r="D81" s="1"/>
      <c r="E81" s="28" t="s">
        <v>20</v>
      </c>
      <c r="F81" s="28"/>
      <c r="G81" s="28"/>
      <c r="H81" s="28"/>
      <c r="I81" s="28"/>
    </row>
    <row r="82" spans="1:9" ht="15.75" x14ac:dyDescent="0.25">
      <c r="A82" s="1"/>
      <c r="B82" s="1"/>
      <c r="C82" s="1"/>
      <c r="D82" s="1"/>
      <c r="E82" s="1"/>
      <c r="F82" s="1"/>
      <c r="G82" s="1"/>
      <c r="H82" s="1"/>
      <c r="I82" s="1"/>
    </row>
  </sheetData>
  <protectedRanges>
    <protectedRange sqref="A82:D82" name="Range5"/>
    <protectedRange sqref="I15:I74" name="Range4"/>
    <protectedRange sqref="E15:F74" name="Range3"/>
    <protectedRange sqref="A4" name="Range1"/>
    <protectedRange sqref="E13:F13" name="Range6"/>
    <protectedRange sqref="C8:C10 G8:G9" name="Range2_1"/>
    <protectedRange sqref="E82:I82" name="Range5_1_1"/>
    <protectedRange sqref="B15:D74" name="Range3_1_1"/>
  </protectedRanges>
  <mergeCells count="24"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1" priority="2" stopIfTrue="1" operator="equal">
      <formula>"F"</formula>
    </cfRule>
  </conditionalFormatting>
  <conditionalFormatting sqref="G15:G74">
    <cfRule type="expression" dxfId="0" priority="1" stopIfTrue="1">
      <formula>MAX(#REF!)&lt;4</formula>
    </cfRule>
  </conditionalFormatting>
  <pageMargins left="0.19791666666666666" right="2.0833333333333332E-2" top="0.75" bottom="0.104166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06ĐH_QLDD3</vt:lpstr>
      <vt:lpstr>06ĐH_QLDD4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2018-02-01T01:07:35Z</dcterms:modified>
</cp:coreProperties>
</file>