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240" yWindow="525" windowWidth="14805" windowHeight="7590" activeTab="1"/>
  </bookViews>
  <sheets>
    <sheet name="QUÁ TRÌNH HL" sheetId="65" r:id="rId1"/>
    <sheet name="TỔNG KẾT HL" sheetId="64" r:id="rId2"/>
  </sheets>
  <calcPr calcId="125725"/>
</workbook>
</file>

<file path=xl/calcChain.xml><?xml version="1.0" encoding="utf-8"?>
<calcChain xmlns="http://schemas.openxmlformats.org/spreadsheetml/2006/main">
  <c r="E37" i="65"/>
  <c r="A33"/>
  <c r="G31"/>
  <c r="H31" s="1"/>
  <c r="G30"/>
  <c r="H30" s="1"/>
  <c r="G29"/>
  <c r="H29" s="1"/>
  <c r="H28"/>
  <c r="G28"/>
  <c r="G27"/>
  <c r="H27" s="1"/>
  <c r="H26"/>
  <c r="G26"/>
  <c r="G25"/>
  <c r="H25" s="1"/>
  <c r="H24"/>
  <c r="G24"/>
  <c r="G23"/>
  <c r="H23" s="1"/>
  <c r="G22"/>
  <c r="H22" s="1"/>
  <c r="G21"/>
  <c r="H21" s="1"/>
  <c r="G20"/>
  <c r="H20" s="1"/>
  <c r="G19"/>
  <c r="H19" s="1"/>
  <c r="H18"/>
  <c r="G18"/>
  <c r="G17"/>
  <c r="H17" s="1"/>
  <c r="H16"/>
  <c r="G16"/>
  <c r="G15"/>
  <c r="H15" s="1"/>
  <c r="D34" l="1"/>
  <c r="D33"/>
  <c r="E35" s="1"/>
  <c r="E37" i="64"/>
  <c r="G15"/>
  <c r="E34" i="65" l="1"/>
  <c r="A33" i="64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H15"/>
  <c r="D33" l="1"/>
  <c r="E35" s="1"/>
  <c r="D34"/>
  <c r="E34" l="1"/>
</calcChain>
</file>

<file path=xl/sharedStrings.xml><?xml version="1.0" encoding="utf-8"?>
<sst xmlns="http://schemas.openxmlformats.org/spreadsheetml/2006/main" count="166" uniqueCount="80">
  <si>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</si>
  <si>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</si>
  <si>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</si>
  <si>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</si>
  <si>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</si>
  <si>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</si>
  <si>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</si>
  <si>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</si>
  <si>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</si>
  <si>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</si>
  <si>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</si>
  <si>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</si>
  <si>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</si>
  <si>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</si>
  <si>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</si>
  <si>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</si>
  <si>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</si>
  <si>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</si>
  <si>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</si>
  <si>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</si>
  <si>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</si>
  <si>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</si>
  <si>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</si>
  <si>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Đạt</t>
  </si>
  <si>
    <t>KHOA/TRƯỞNG BỘ MÔN</t>
  </si>
  <si>
    <t xml:space="preserve">      NĂM HỌC</t>
  </si>
  <si>
    <t>2017-2018</t>
  </si>
  <si>
    <t>HỌC LẠI</t>
  </si>
  <si>
    <t xml:space="preserve">Ngô Thị Xuân </t>
  </si>
  <si>
    <t xml:space="preserve">Thu </t>
  </si>
  <si>
    <t>BẢNG ĐIỂM HỌC PHẦN</t>
  </si>
  <si>
    <t>03ĐH_QLMT2</t>
  </si>
  <si>
    <t>03ĐH_QTTH2</t>
  </si>
  <si>
    <t>08CĐ_QTTH1</t>
  </si>
  <si>
    <t>03ĐH_QTTH1</t>
  </si>
  <si>
    <t>03ĐH_KT1</t>
  </si>
  <si>
    <t>II</t>
  </si>
  <si>
    <t>NGUYỄN THỊ NGỌC</t>
  </si>
  <si>
    <t>NGUYÊN LÝ CBCN MÁC LÊNIN 2</t>
  </si>
  <si>
    <t xml:space="preserve">Huỳnh Long </t>
  </si>
  <si>
    <t xml:space="preserve">Huy </t>
  </si>
  <si>
    <t xml:space="preserve">Phan Đặng Hoài </t>
  </si>
  <si>
    <t>Ân</t>
  </si>
  <si>
    <t xml:space="preserve">Dương Thành </t>
  </si>
  <si>
    <t xml:space="preserve">Phan Bảo </t>
  </si>
  <si>
    <t>Lai</t>
  </si>
  <si>
    <t xml:space="preserve">Nguyễn Thị </t>
  </si>
  <si>
    <t>Ngân</t>
  </si>
  <si>
    <t xml:space="preserve">Lê Thị Ngọc </t>
  </si>
  <si>
    <t xml:space="preserve">Như </t>
  </si>
  <si>
    <t xml:space="preserve">Nguyễn Hà Xuân </t>
  </si>
  <si>
    <t xml:space="preserve">Cường </t>
  </si>
  <si>
    <t>Huỳnh Trang Phương</t>
  </si>
  <si>
    <t>Nhi</t>
  </si>
  <si>
    <t xml:space="preserve">La Thiếu </t>
  </si>
  <si>
    <t>Quyên</t>
  </si>
  <si>
    <t xml:space="preserve">Huỳnh Chí </t>
  </si>
  <si>
    <t xml:space="preserve">Nguyễn Xuân </t>
  </si>
  <si>
    <t>Trường</t>
  </si>
  <si>
    <t xml:space="preserve">Đặng Bảo Hoài </t>
  </si>
  <si>
    <t>Uyên</t>
  </si>
  <si>
    <t xml:space="preserve">Võ Hồng </t>
  </si>
  <si>
    <t>Phương</t>
  </si>
  <si>
    <t xml:space="preserve">Lê Nguyễn Ý </t>
  </si>
  <si>
    <t>Nguyễn Trương Ngọc</t>
  </si>
  <si>
    <t xml:space="preserve">Khanh </t>
  </si>
  <si>
    <t xml:space="preserve">Trần Thị Ngọc </t>
  </si>
  <si>
    <t>Hân</t>
  </si>
  <si>
    <t>01ĐH_QLMT1</t>
  </si>
  <si>
    <t>03ĐH_QT1</t>
  </si>
  <si>
    <t>04ĐH_QLDD3</t>
  </si>
  <si>
    <t>04ĐH_CTN1</t>
  </si>
  <si>
    <t>04ĐH_CNTT1</t>
  </si>
  <si>
    <t>04ĐH_QLMT1</t>
  </si>
  <si>
    <t>04ĐH_QLMT3</t>
  </si>
  <si>
    <t>05ĐH_CTN2</t>
  </si>
  <si>
    <t>03ĐH_QTBDS</t>
  </si>
  <si>
    <t>08CĐ_QTTH2</t>
  </si>
  <si>
    <t>BẢNG ĐIỂM QUÁ TRÌNH</t>
  </si>
  <si>
    <t>ThS. Nguyễn Thị Ngọc</t>
  </si>
</sst>
</file>

<file path=xl/styles.xml><?xml version="1.0" encoding="utf-8"?>
<styleSheet xmlns="http://schemas.openxmlformats.org/spreadsheetml/2006/main">
  <numFmts count="4">
    <numFmt numFmtId="164" formatCode="0#"/>
    <numFmt numFmtId="165" formatCode="0.0"/>
    <numFmt numFmtId="166" formatCode="0.0%"/>
    <numFmt numFmtId="167" formatCode="&quot;0&quot;#"/>
  </numFmts>
  <fonts count="16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0"/>
      <color indexed="8"/>
      <name val="Arial"/>
    </font>
    <font>
      <sz val="10"/>
      <color indexed="8"/>
      <name val="Arial"/>
      <family val="2"/>
    </font>
    <font>
      <sz val="13"/>
      <color theme="1"/>
      <name val="Times New Roman"/>
      <family val="1"/>
    </font>
    <font>
      <b/>
      <sz val="11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sz val="13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67" fontId="8" fillId="2" borderId="9" xfId="0" quotePrefix="1" applyNumberFormat="1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2" borderId="11" xfId="0" applyFont="1" applyFill="1" applyBorder="1"/>
    <xf numFmtId="0" fontId="8" fillId="2" borderId="12" xfId="0" applyFont="1" applyFill="1" applyBorder="1"/>
    <xf numFmtId="0" fontId="10" fillId="0" borderId="0" xfId="0" applyFont="1"/>
    <xf numFmtId="0" fontId="1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4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opLeftCell="A19" workbookViewId="0">
      <selection activeCell="R40" sqref="R40"/>
    </sheetView>
  </sheetViews>
  <sheetFormatPr defaultRowHeight="15"/>
  <cols>
    <col min="1" max="1" width="4" customWidth="1"/>
    <col min="2" max="2" width="14.28515625" customWidth="1"/>
    <col min="3" max="3" width="22" customWidth="1"/>
    <col min="4" max="4" width="9" customWidth="1"/>
    <col min="5" max="5" width="8.42578125" customWidth="1"/>
    <col min="6" max="6" width="8.5703125" customWidth="1"/>
    <col min="7" max="8" width="7.85546875" customWidth="1"/>
    <col min="9" max="9" width="16.42578125" customWidth="1"/>
  </cols>
  <sheetData>
    <row r="1" spans="1:9" ht="15.75">
      <c r="A1" s="32" t="s">
        <v>0</v>
      </c>
      <c r="B1" s="32"/>
      <c r="C1" s="32"/>
      <c r="D1" s="32"/>
      <c r="E1" s="32" t="s">
        <v>1</v>
      </c>
      <c r="F1" s="32"/>
      <c r="G1" s="32"/>
      <c r="H1" s="32"/>
      <c r="I1" s="32"/>
    </row>
    <row r="2" spans="1:9" ht="15.75">
      <c r="A2" s="32" t="s">
        <v>2</v>
      </c>
      <c r="B2" s="32"/>
      <c r="C2" s="32"/>
      <c r="D2" s="32"/>
      <c r="E2" s="33" t="s">
        <v>3</v>
      </c>
      <c r="F2" s="33"/>
      <c r="G2" s="33"/>
      <c r="H2" s="33"/>
      <c r="I2" s="33"/>
    </row>
    <row r="3" spans="1:9" ht="15.75">
      <c r="A3" s="32" t="s">
        <v>4</v>
      </c>
      <c r="B3" s="32"/>
      <c r="C3" s="32"/>
      <c r="D3" s="32"/>
      <c r="E3" s="1"/>
      <c r="F3" s="1"/>
      <c r="G3" s="1"/>
      <c r="H3" s="1"/>
      <c r="I3" s="1"/>
    </row>
    <row r="4" spans="1:9" ht="15.75">
      <c r="A4" s="32" t="s">
        <v>22</v>
      </c>
      <c r="B4" s="32"/>
      <c r="C4" s="32"/>
      <c r="D4" s="32"/>
      <c r="E4" s="1"/>
      <c r="F4" s="1"/>
      <c r="G4" s="1"/>
      <c r="H4" s="1"/>
      <c r="I4" s="1"/>
    </row>
    <row r="5" spans="1:9" ht="15.75">
      <c r="A5" s="24"/>
      <c r="B5" s="24"/>
      <c r="C5" s="24"/>
      <c r="D5" s="24"/>
      <c r="E5" s="1"/>
      <c r="F5" s="1"/>
      <c r="G5" s="1"/>
      <c r="H5" s="1"/>
      <c r="I5" s="1"/>
    </row>
    <row r="6" spans="1:9" ht="19.5">
      <c r="A6" s="34" t="s">
        <v>78</v>
      </c>
      <c r="B6" s="34"/>
      <c r="C6" s="34"/>
      <c r="D6" s="34"/>
      <c r="E6" s="34"/>
      <c r="F6" s="34"/>
      <c r="G6" s="34"/>
      <c r="H6" s="34"/>
      <c r="I6" s="34"/>
    </row>
    <row r="7" spans="1:9" ht="15.75">
      <c r="A7" s="24"/>
      <c r="B7" s="24"/>
      <c r="C7" s="24"/>
      <c r="D7" s="24"/>
      <c r="E7" s="24"/>
      <c r="F7" s="24"/>
      <c r="G7" s="24"/>
      <c r="H7" s="24"/>
      <c r="I7" s="24"/>
    </row>
    <row r="8" spans="1:9" ht="15.75">
      <c r="A8" s="35" t="s">
        <v>5</v>
      </c>
      <c r="B8" s="35"/>
      <c r="C8" s="36" t="s">
        <v>38</v>
      </c>
      <c r="D8" s="36"/>
      <c r="E8" s="35" t="s">
        <v>6</v>
      </c>
      <c r="F8" s="35"/>
      <c r="G8" s="21">
        <v>3</v>
      </c>
      <c r="H8" s="2"/>
      <c r="I8" s="2"/>
    </row>
    <row r="9" spans="1:9" ht="15.75">
      <c r="A9" s="35" t="s">
        <v>7</v>
      </c>
      <c r="B9" s="35"/>
      <c r="C9" s="35" t="s">
        <v>27</v>
      </c>
      <c r="D9" s="35"/>
      <c r="E9" s="35" t="s">
        <v>8</v>
      </c>
      <c r="F9" s="35"/>
      <c r="G9" s="21" t="s">
        <v>36</v>
      </c>
      <c r="H9" s="2"/>
      <c r="I9" s="2"/>
    </row>
    <row r="10" spans="1:9" ht="15.75">
      <c r="A10" s="35" t="s">
        <v>9</v>
      </c>
      <c r="B10" s="35"/>
      <c r="C10" s="35" t="s">
        <v>37</v>
      </c>
      <c r="D10" s="35"/>
      <c r="E10" s="14" t="s">
        <v>25</v>
      </c>
      <c r="F10" s="3"/>
      <c r="G10" s="25" t="s">
        <v>26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37" t="s">
        <v>10</v>
      </c>
      <c r="B12" s="39" t="s">
        <v>11</v>
      </c>
      <c r="C12" s="41" t="s">
        <v>12</v>
      </c>
      <c r="D12" s="42"/>
      <c r="E12" s="4" t="s">
        <v>13</v>
      </c>
      <c r="F12" s="4" t="s">
        <v>14</v>
      </c>
      <c r="G12" s="52" t="s">
        <v>15</v>
      </c>
      <c r="H12" s="53"/>
      <c r="I12" s="47" t="s">
        <v>16</v>
      </c>
    </row>
    <row r="13" spans="1:9" ht="15.75">
      <c r="A13" s="38"/>
      <c r="B13" s="40"/>
      <c r="C13" s="43"/>
      <c r="D13" s="44"/>
      <c r="E13" s="5">
        <v>0.3</v>
      </c>
      <c r="F13" s="5">
        <v>0.7</v>
      </c>
      <c r="G13" s="6" t="s">
        <v>17</v>
      </c>
      <c r="H13" s="6" t="s">
        <v>18</v>
      </c>
      <c r="I13" s="48"/>
    </row>
    <row r="14" spans="1:9" ht="15.75">
      <c r="A14" s="27">
        <v>1</v>
      </c>
      <c r="B14" s="27">
        <v>2</v>
      </c>
      <c r="C14" s="49">
        <v>3</v>
      </c>
      <c r="D14" s="49"/>
      <c r="E14" s="27">
        <v>4</v>
      </c>
      <c r="F14" s="27">
        <v>5</v>
      </c>
      <c r="G14" s="27">
        <v>6</v>
      </c>
      <c r="H14" s="26">
        <v>7</v>
      </c>
      <c r="I14" s="6">
        <v>8</v>
      </c>
    </row>
    <row r="15" spans="1:9" ht="16.5">
      <c r="A15" s="18">
        <v>1</v>
      </c>
      <c r="B15" s="22">
        <v>150020257</v>
      </c>
      <c r="C15" s="28" t="s">
        <v>39</v>
      </c>
      <c r="D15" s="29" t="s">
        <v>40</v>
      </c>
      <c r="E15" s="19">
        <v>7.5</v>
      </c>
      <c r="F15" s="19"/>
      <c r="G15" s="19">
        <f>E15*$E$13+F15*$F$13</f>
        <v>2.25</v>
      </c>
      <c r="H15" s="20" t="str">
        <f>IF(G15&lt;4,"F",IF(G15&lt;=4.9,"D",IF(G15&lt;=5.4,"D+",IF(G15&lt;=5.9,"C",IF(G15&lt;=6.9,"C+",IF(G15&lt;=7.9,"B",IF(G15&lt;=8.4,"B+","A")))))))</f>
        <v>F</v>
      </c>
      <c r="I15" s="23" t="s">
        <v>68</v>
      </c>
    </row>
    <row r="16" spans="1:9" ht="16.5">
      <c r="A16" s="18">
        <v>2</v>
      </c>
      <c r="B16" s="22">
        <v>350040005</v>
      </c>
      <c r="C16" s="28" t="s">
        <v>41</v>
      </c>
      <c r="D16" s="29" t="s">
        <v>42</v>
      </c>
      <c r="E16" s="19">
        <v>6</v>
      </c>
      <c r="F16" s="19"/>
      <c r="G16" s="19">
        <f t="shared" ref="G16:G31" si="0">E16*$E$13+F16*$F$13</f>
        <v>1.7999999999999998</v>
      </c>
      <c r="H16" s="20" t="str">
        <f t="shared" ref="H16:H31" si="1">IF(G16&lt;4,"F",IF(G16&lt;=4.9,"D",IF(G16&lt;=5.4,"D+",IF(G16&lt;=5.9,"C",IF(G16&lt;=6.9,"C+",IF(G16&lt;=7.9,"B",IF(G16&lt;=8.4,"B+","A")))))))</f>
        <v>F</v>
      </c>
      <c r="I16" s="23" t="s">
        <v>69</v>
      </c>
    </row>
    <row r="17" spans="1:9" ht="16.5">
      <c r="A17" s="18">
        <v>3</v>
      </c>
      <c r="B17" s="22">
        <v>350020227</v>
      </c>
      <c r="C17" s="28" t="s">
        <v>43</v>
      </c>
      <c r="D17" s="29" t="s">
        <v>23</v>
      </c>
      <c r="E17" s="19">
        <v>9</v>
      </c>
      <c r="F17" s="19"/>
      <c r="G17" s="19">
        <f t="shared" si="0"/>
        <v>2.6999999999999997</v>
      </c>
      <c r="H17" s="20" t="str">
        <f t="shared" si="1"/>
        <v>F</v>
      </c>
      <c r="I17" s="23" t="s">
        <v>31</v>
      </c>
    </row>
    <row r="18" spans="1:9" ht="16.5">
      <c r="A18" s="18">
        <v>4</v>
      </c>
      <c r="B18" s="22">
        <v>350010017</v>
      </c>
      <c r="C18" s="28" t="s">
        <v>44</v>
      </c>
      <c r="D18" s="29" t="s">
        <v>45</v>
      </c>
      <c r="E18" s="19">
        <v>7</v>
      </c>
      <c r="F18" s="19"/>
      <c r="G18" s="19">
        <f t="shared" si="0"/>
        <v>2.1</v>
      </c>
      <c r="H18" s="20" t="str">
        <f t="shared" si="1"/>
        <v>F</v>
      </c>
      <c r="I18" s="23" t="s">
        <v>35</v>
      </c>
    </row>
    <row r="19" spans="1:9" ht="16.5">
      <c r="A19" s="18">
        <v>5</v>
      </c>
      <c r="B19" s="22">
        <v>450040136</v>
      </c>
      <c r="C19" s="28" t="s">
        <v>46</v>
      </c>
      <c r="D19" s="29" t="s">
        <v>47</v>
      </c>
      <c r="E19" s="19">
        <v>6.5</v>
      </c>
      <c r="F19" s="19"/>
      <c r="G19" s="19">
        <f t="shared" si="0"/>
        <v>1.95</v>
      </c>
      <c r="H19" s="20" t="str">
        <f t="shared" si="1"/>
        <v>F</v>
      </c>
      <c r="I19" s="23" t="s">
        <v>70</v>
      </c>
    </row>
    <row r="20" spans="1:9" ht="16.5">
      <c r="A20" s="18">
        <v>6</v>
      </c>
      <c r="B20" s="22">
        <v>450060037</v>
      </c>
      <c r="C20" s="28" t="s">
        <v>48</v>
      </c>
      <c r="D20" s="29" t="s">
        <v>49</v>
      </c>
      <c r="E20" s="19">
        <v>9</v>
      </c>
      <c r="F20" s="19"/>
      <c r="G20" s="19">
        <f t="shared" si="0"/>
        <v>2.6999999999999997</v>
      </c>
      <c r="H20" s="20" t="str">
        <f t="shared" si="1"/>
        <v>F</v>
      </c>
      <c r="I20" s="23" t="s">
        <v>71</v>
      </c>
    </row>
    <row r="21" spans="1:9" ht="16.5">
      <c r="A21" s="18">
        <v>7</v>
      </c>
      <c r="B21" s="22">
        <v>450080013</v>
      </c>
      <c r="C21" s="28" t="s">
        <v>50</v>
      </c>
      <c r="D21" s="29" t="s">
        <v>51</v>
      </c>
      <c r="E21" s="19">
        <v>5</v>
      </c>
      <c r="F21" s="19"/>
      <c r="G21" s="19">
        <f t="shared" si="0"/>
        <v>1.5</v>
      </c>
      <c r="H21" s="20" t="str">
        <f t="shared" si="1"/>
        <v>F</v>
      </c>
      <c r="I21" s="23" t="s">
        <v>72</v>
      </c>
    </row>
    <row r="22" spans="1:9" ht="16.5">
      <c r="A22" s="18">
        <v>8</v>
      </c>
      <c r="B22" s="22">
        <v>450020353</v>
      </c>
      <c r="C22" s="28" t="s">
        <v>52</v>
      </c>
      <c r="D22" s="29" t="s">
        <v>53</v>
      </c>
      <c r="E22" s="19">
        <v>6.5</v>
      </c>
      <c r="F22" s="19"/>
      <c r="G22" s="19">
        <f t="shared" si="0"/>
        <v>1.95</v>
      </c>
      <c r="H22" s="20" t="str">
        <f t="shared" si="1"/>
        <v>F</v>
      </c>
      <c r="I22" s="23" t="s">
        <v>73</v>
      </c>
    </row>
    <row r="23" spans="1:9" ht="16.5">
      <c r="A23" s="18">
        <v>9</v>
      </c>
      <c r="B23" s="22">
        <v>450020243</v>
      </c>
      <c r="C23" s="28" t="s">
        <v>54</v>
      </c>
      <c r="D23" s="29" t="s">
        <v>55</v>
      </c>
      <c r="E23" s="19">
        <v>8</v>
      </c>
      <c r="F23" s="19"/>
      <c r="G23" s="19">
        <f t="shared" si="0"/>
        <v>2.4</v>
      </c>
      <c r="H23" s="20" t="str">
        <f t="shared" si="1"/>
        <v>F</v>
      </c>
      <c r="I23" s="23" t="s">
        <v>74</v>
      </c>
    </row>
    <row r="24" spans="1:9" ht="16.5">
      <c r="A24" s="18">
        <v>10</v>
      </c>
      <c r="B24" s="22">
        <v>550060044</v>
      </c>
      <c r="C24" s="28" t="s">
        <v>56</v>
      </c>
      <c r="D24" s="29" t="s">
        <v>51</v>
      </c>
      <c r="E24" s="19">
        <v>8</v>
      </c>
      <c r="F24" s="19"/>
      <c r="G24" s="19">
        <f t="shared" si="0"/>
        <v>2.4</v>
      </c>
      <c r="H24" s="20" t="str">
        <f t="shared" si="1"/>
        <v>F</v>
      </c>
      <c r="I24" s="23" t="s">
        <v>75</v>
      </c>
    </row>
    <row r="25" spans="1:9" ht="16.5">
      <c r="A25" s="18">
        <v>11</v>
      </c>
      <c r="B25" s="22">
        <v>550060078</v>
      </c>
      <c r="C25" s="28" t="s">
        <v>57</v>
      </c>
      <c r="D25" s="29" t="s">
        <v>58</v>
      </c>
      <c r="E25" s="19">
        <v>6</v>
      </c>
      <c r="F25" s="19"/>
      <c r="G25" s="19">
        <f t="shared" si="0"/>
        <v>1.7999999999999998</v>
      </c>
      <c r="H25" s="20" t="str">
        <f t="shared" si="1"/>
        <v>F</v>
      </c>
      <c r="I25" s="23" t="s">
        <v>75</v>
      </c>
    </row>
    <row r="26" spans="1:9" ht="16.5">
      <c r="A26" s="18">
        <v>12</v>
      </c>
      <c r="B26" s="22">
        <v>350090050</v>
      </c>
      <c r="C26" s="28" t="s">
        <v>59</v>
      </c>
      <c r="D26" s="29" t="s">
        <v>60</v>
      </c>
      <c r="E26" s="19">
        <v>10</v>
      </c>
      <c r="F26" s="19"/>
      <c r="G26" s="19">
        <f t="shared" si="0"/>
        <v>3</v>
      </c>
      <c r="H26" s="20" t="str">
        <f t="shared" si="1"/>
        <v>F</v>
      </c>
      <c r="I26" s="23" t="s">
        <v>34</v>
      </c>
    </row>
    <row r="27" spans="1:9" ht="16.5">
      <c r="A27" s="18">
        <v>13</v>
      </c>
      <c r="B27" s="22">
        <v>350090095</v>
      </c>
      <c r="C27" s="28" t="s">
        <v>61</v>
      </c>
      <c r="D27" s="29" t="s">
        <v>62</v>
      </c>
      <c r="E27" s="19">
        <v>5</v>
      </c>
      <c r="F27" s="19"/>
      <c r="G27" s="19">
        <f t="shared" si="0"/>
        <v>1.5</v>
      </c>
      <c r="H27" s="20" t="str">
        <f t="shared" si="1"/>
        <v>F</v>
      </c>
      <c r="I27" s="23" t="s">
        <v>32</v>
      </c>
    </row>
    <row r="28" spans="1:9" ht="16.5">
      <c r="A28" s="18">
        <v>14</v>
      </c>
      <c r="B28" s="22">
        <v>350090040</v>
      </c>
      <c r="C28" s="28" t="s">
        <v>28</v>
      </c>
      <c r="D28" s="29" t="s">
        <v>29</v>
      </c>
      <c r="E28" s="19">
        <v>6.5</v>
      </c>
      <c r="F28" s="19"/>
      <c r="G28" s="19">
        <f t="shared" si="0"/>
        <v>1.95</v>
      </c>
      <c r="H28" s="20" t="str">
        <f t="shared" si="1"/>
        <v>F</v>
      </c>
      <c r="I28" s="23" t="s">
        <v>76</v>
      </c>
    </row>
    <row r="29" spans="1:9" ht="16.5">
      <c r="A29" s="18">
        <v>15</v>
      </c>
      <c r="B29" s="22">
        <v>810090089</v>
      </c>
      <c r="C29" s="28" t="s">
        <v>63</v>
      </c>
      <c r="D29" s="29" t="s">
        <v>53</v>
      </c>
      <c r="E29" s="19">
        <v>8</v>
      </c>
      <c r="F29" s="19"/>
      <c r="G29" s="19">
        <f t="shared" si="0"/>
        <v>2.4</v>
      </c>
      <c r="H29" s="20" t="str">
        <f t="shared" si="1"/>
        <v>F</v>
      </c>
      <c r="I29" s="23" t="s">
        <v>77</v>
      </c>
    </row>
    <row r="30" spans="1:9" ht="16.5">
      <c r="A30" s="18">
        <v>16</v>
      </c>
      <c r="B30" s="22">
        <v>810090078</v>
      </c>
      <c r="C30" s="28" t="s">
        <v>64</v>
      </c>
      <c r="D30" s="29" t="s">
        <v>65</v>
      </c>
      <c r="E30" s="19">
        <v>8</v>
      </c>
      <c r="F30" s="19"/>
      <c r="G30" s="19">
        <f t="shared" si="0"/>
        <v>2.4</v>
      </c>
      <c r="H30" s="20" t="str">
        <f t="shared" si="1"/>
        <v>F</v>
      </c>
      <c r="I30" s="23" t="s">
        <v>77</v>
      </c>
    </row>
    <row r="31" spans="1:9" ht="16.5">
      <c r="A31" s="18">
        <v>17</v>
      </c>
      <c r="B31" s="22">
        <v>810090007</v>
      </c>
      <c r="C31" s="28" t="s">
        <v>66</v>
      </c>
      <c r="D31" s="29" t="s">
        <v>67</v>
      </c>
      <c r="E31" s="19">
        <v>7</v>
      </c>
      <c r="F31" s="19"/>
      <c r="G31" s="19">
        <f t="shared" si="0"/>
        <v>2.1</v>
      </c>
      <c r="H31" s="20" t="str">
        <f t="shared" si="1"/>
        <v>F</v>
      </c>
      <c r="I31" s="23" t="s">
        <v>33</v>
      </c>
    </row>
    <row r="32" spans="1:9" ht="15.75">
      <c r="A32" s="1"/>
      <c r="B32" s="1"/>
      <c r="C32" s="1"/>
      <c r="D32" s="1"/>
      <c r="E32" s="1"/>
      <c r="F32" s="1"/>
      <c r="G32" s="1"/>
      <c r="H32" s="1"/>
      <c r="I32" s="1"/>
    </row>
    <row r="33" spans="1:9" ht="15.75">
      <c r="A33" s="7" t="str">
        <f>"Cộng danh sách gồm "</f>
        <v xml:space="preserve">Cộng danh sách gồm </v>
      </c>
      <c r="B33" s="7"/>
      <c r="C33" s="7"/>
      <c r="D33" s="8">
        <f>COUNTA(H15:H31)</f>
        <v>17</v>
      </c>
      <c r="E33" s="9">
        <v>1</v>
      </c>
      <c r="F33" s="10"/>
      <c r="G33" s="1"/>
      <c r="H33" s="1"/>
      <c r="I33" s="1"/>
    </row>
    <row r="34" spans="1:9" ht="15.75">
      <c r="A34" s="50" t="s">
        <v>19</v>
      </c>
      <c r="B34" s="50"/>
      <c r="C34" s="50"/>
      <c r="D34" s="11">
        <f>COUNTIF(G15:G31,"&gt;=5")</f>
        <v>0</v>
      </c>
      <c r="E34" s="12">
        <f>D34/D33</f>
        <v>0</v>
      </c>
      <c r="F34" s="13"/>
      <c r="G34" s="1"/>
      <c r="H34" s="1"/>
      <c r="I34" s="1"/>
    </row>
    <row r="35" spans="1:9" ht="15.75">
      <c r="A35" s="50" t="s">
        <v>20</v>
      </c>
      <c r="B35" s="50"/>
      <c r="C35" s="50"/>
      <c r="D35" s="11"/>
      <c r="E35" s="12">
        <f>D35/D33</f>
        <v>0</v>
      </c>
      <c r="F35" s="13"/>
      <c r="G35" s="1"/>
      <c r="H35" s="1"/>
      <c r="I35" s="1"/>
    </row>
    <row r="36" spans="1:9" ht="15.75">
      <c r="A36" s="14"/>
      <c r="B36" s="14"/>
      <c r="C36" s="3"/>
      <c r="D36" s="14"/>
      <c r="E36" s="2"/>
      <c r="F36" s="1"/>
      <c r="G36" s="1"/>
      <c r="H36" s="1"/>
      <c r="I36" s="1"/>
    </row>
    <row r="37" spans="1:9" ht="15.75">
      <c r="A37" s="1"/>
      <c r="B37" s="1"/>
      <c r="C37" s="1"/>
      <c r="D37" s="1"/>
      <c r="E37" s="51" t="str">
        <f ca="1">"TP. Hồ Chí Minh, ngày "&amp;  DAY(NOW())&amp;" tháng " &amp;MONTH(NOW())&amp;" năm "&amp;YEAR(NOW())</f>
        <v>TP. Hồ Chí Minh, ngày 16 tháng 1 năm 2018</v>
      </c>
      <c r="F37" s="51"/>
      <c r="G37" s="51"/>
      <c r="H37" s="51"/>
      <c r="I37" s="51"/>
    </row>
    <row r="38" spans="1:9" ht="15.75">
      <c r="A38" s="32" t="s">
        <v>24</v>
      </c>
      <c r="B38" s="32"/>
      <c r="C38" s="32"/>
      <c r="D38" s="1"/>
      <c r="E38" s="32" t="s">
        <v>21</v>
      </c>
      <c r="F38" s="32"/>
      <c r="G38" s="32"/>
      <c r="H38" s="32"/>
      <c r="I38" s="32"/>
    </row>
    <row r="39" spans="1:9" ht="15.75">
      <c r="A39" s="1"/>
      <c r="B39" s="1"/>
      <c r="C39" s="1"/>
      <c r="D39" s="1"/>
      <c r="E39" s="1"/>
      <c r="F39" s="1"/>
      <c r="G39" s="1"/>
      <c r="H39" s="1"/>
      <c r="I39" s="1"/>
    </row>
    <row r="41" spans="1:9" ht="17.25">
      <c r="E41" s="45" t="s">
        <v>79</v>
      </c>
      <c r="F41" s="46"/>
      <c r="G41" s="46"/>
      <c r="H41" s="46"/>
      <c r="I41" s="46"/>
    </row>
  </sheetData>
  <protectedRanges>
    <protectedRange sqref="A39:D39" name="Range5"/>
    <protectedRange sqref="E15:F31" name="Range3"/>
    <protectedRange sqref="A4" name="Range1"/>
    <protectedRange sqref="E13:F13" name="Range6"/>
    <protectedRange sqref="E39:I39" name="Range5_1_1"/>
    <protectedRange sqref="B15:D31" name="Range3_3_1"/>
    <protectedRange sqref="C9" name="Range2_1_5"/>
    <protectedRange sqref="C8" name="Range2_1_1_2"/>
    <protectedRange sqref="C10" name="Range2_1_2_2"/>
    <protectedRange sqref="G8:G9" name="Range2_1_3_2"/>
  </protectedRanges>
  <mergeCells count="27">
    <mergeCell ref="E41:I41"/>
    <mergeCell ref="I12:I13"/>
    <mergeCell ref="C14:D14"/>
    <mergeCell ref="A34:C34"/>
    <mergeCell ref="A35:C35"/>
    <mergeCell ref="E37:I37"/>
    <mergeCell ref="A38:C38"/>
    <mergeCell ref="E38:I38"/>
    <mergeCell ref="G12:H12"/>
    <mergeCell ref="A10:B10"/>
    <mergeCell ref="C10:D10"/>
    <mergeCell ref="A12:A13"/>
    <mergeCell ref="B12:B13"/>
    <mergeCell ref="C12:D13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31">
    <cfRule type="cellIs" dxfId="3" priority="2" stopIfTrue="1" operator="equal">
      <formula>"F"</formula>
    </cfRule>
  </conditionalFormatting>
  <conditionalFormatting sqref="G15:G31">
    <cfRule type="expression" dxfId="2" priority="1" stopIfTrue="1">
      <formula>MAX(#REF!)&lt;4</formula>
    </cfRule>
  </conditionalFormatting>
  <pageMargins left="0.59" right="0.1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I42"/>
  <sheetViews>
    <sheetView tabSelected="1" view="pageLayout" zoomScaleNormal="100" workbookViewId="0">
      <selection activeCell="I12" sqref="I12:I13"/>
    </sheetView>
  </sheetViews>
  <sheetFormatPr defaultRowHeight="15"/>
  <cols>
    <col min="1" max="1" width="4.7109375" customWidth="1"/>
    <col min="2" max="2" width="15.7109375" customWidth="1"/>
    <col min="3" max="3" width="20.42578125" customWidth="1"/>
    <col min="4" max="4" width="12" customWidth="1"/>
    <col min="5" max="5" width="8.42578125" customWidth="1"/>
    <col min="6" max="6" width="8.7109375" customWidth="1"/>
    <col min="7" max="7" width="8.28515625" customWidth="1"/>
    <col min="8" max="8" width="7.85546875" customWidth="1"/>
    <col min="9" max="9" width="15.42578125" customWidth="1"/>
  </cols>
  <sheetData>
    <row r="1" spans="1:9" ht="15.75">
      <c r="A1" s="32" t="s">
        <v>0</v>
      </c>
      <c r="B1" s="32"/>
      <c r="C1" s="32"/>
      <c r="D1" s="32"/>
      <c r="E1" s="32" t="s">
        <v>1</v>
      </c>
      <c r="F1" s="32"/>
      <c r="G1" s="32"/>
      <c r="H1" s="32"/>
      <c r="I1" s="32"/>
    </row>
    <row r="2" spans="1:9" ht="15.75">
      <c r="A2" s="32" t="s">
        <v>2</v>
      </c>
      <c r="B2" s="32"/>
      <c r="C2" s="32"/>
      <c r="D2" s="32"/>
      <c r="E2" s="33" t="s">
        <v>3</v>
      </c>
      <c r="F2" s="33"/>
      <c r="G2" s="33"/>
      <c r="H2" s="33"/>
      <c r="I2" s="33"/>
    </row>
    <row r="3" spans="1:9" ht="15.75">
      <c r="A3" s="32" t="s">
        <v>4</v>
      </c>
      <c r="B3" s="32"/>
      <c r="C3" s="32"/>
      <c r="D3" s="32"/>
      <c r="E3" s="1"/>
      <c r="F3" s="1"/>
      <c r="G3" s="1"/>
      <c r="H3" s="1"/>
      <c r="I3" s="1"/>
    </row>
    <row r="4" spans="1:9" ht="15.75">
      <c r="A4" s="32" t="s">
        <v>22</v>
      </c>
      <c r="B4" s="32"/>
      <c r="C4" s="32"/>
      <c r="D4" s="32"/>
      <c r="E4" s="1"/>
      <c r="F4" s="1"/>
      <c r="G4" s="1"/>
      <c r="H4" s="1"/>
      <c r="I4" s="1"/>
    </row>
    <row r="5" spans="1:9" ht="15.75">
      <c r="A5" s="15"/>
      <c r="B5" s="15"/>
      <c r="C5" s="15"/>
      <c r="D5" s="15"/>
      <c r="E5" s="1"/>
      <c r="F5" s="1"/>
      <c r="G5" s="1"/>
      <c r="H5" s="1"/>
      <c r="I5" s="1"/>
    </row>
    <row r="6" spans="1:9" ht="19.5">
      <c r="A6" s="34" t="s">
        <v>30</v>
      </c>
      <c r="B6" s="34"/>
      <c r="C6" s="34"/>
      <c r="D6" s="34"/>
      <c r="E6" s="34"/>
      <c r="F6" s="34"/>
      <c r="G6" s="34"/>
      <c r="H6" s="34"/>
      <c r="I6" s="34"/>
    </row>
    <row r="7" spans="1:9" ht="15.75">
      <c r="A7" s="15"/>
      <c r="B7" s="15"/>
      <c r="C7" s="15"/>
      <c r="D7" s="15"/>
      <c r="E7" s="15"/>
      <c r="F7" s="15"/>
      <c r="G7" s="15"/>
      <c r="H7" s="15"/>
      <c r="I7" s="15"/>
    </row>
    <row r="8" spans="1:9" ht="15.75">
      <c r="A8" s="35" t="s">
        <v>5</v>
      </c>
      <c r="B8" s="35"/>
      <c r="C8" s="36" t="s">
        <v>38</v>
      </c>
      <c r="D8" s="36"/>
      <c r="E8" s="35" t="s">
        <v>6</v>
      </c>
      <c r="F8" s="35"/>
      <c r="G8" s="21">
        <v>3</v>
      </c>
      <c r="H8" s="2"/>
      <c r="I8" s="2"/>
    </row>
    <row r="9" spans="1:9" ht="15.75">
      <c r="A9" s="35" t="s">
        <v>7</v>
      </c>
      <c r="B9" s="35"/>
      <c r="C9" s="35" t="s">
        <v>27</v>
      </c>
      <c r="D9" s="35"/>
      <c r="E9" s="35" t="s">
        <v>8</v>
      </c>
      <c r="F9" s="35"/>
      <c r="G9" s="21" t="s">
        <v>36</v>
      </c>
      <c r="H9" s="2"/>
      <c r="I9" s="2"/>
    </row>
    <row r="10" spans="1:9" ht="15.75">
      <c r="A10" s="35" t="s">
        <v>9</v>
      </c>
      <c r="B10" s="35"/>
      <c r="C10" s="35" t="s">
        <v>37</v>
      </c>
      <c r="D10" s="35"/>
      <c r="E10" s="14" t="s">
        <v>25</v>
      </c>
      <c r="F10" s="3"/>
      <c r="G10" s="25" t="s">
        <v>26</v>
      </c>
      <c r="H10" s="1"/>
      <c r="I10" s="1"/>
    </row>
    <row r="11" spans="1:9" ht="16.5">
      <c r="A11" s="30"/>
      <c r="B11" s="30"/>
      <c r="C11" s="30"/>
      <c r="D11" s="30"/>
      <c r="E11" s="30"/>
      <c r="F11" s="30"/>
      <c r="G11" s="30"/>
      <c r="H11" s="30"/>
      <c r="I11" s="30"/>
    </row>
    <row r="12" spans="1:9" ht="47.25">
      <c r="A12" s="37" t="s">
        <v>10</v>
      </c>
      <c r="B12" s="39" t="s">
        <v>11</v>
      </c>
      <c r="C12" s="41" t="s">
        <v>12</v>
      </c>
      <c r="D12" s="42"/>
      <c r="E12" s="4" t="s">
        <v>13</v>
      </c>
      <c r="F12" s="4" t="s">
        <v>14</v>
      </c>
      <c r="G12" s="52" t="s">
        <v>15</v>
      </c>
      <c r="H12" s="53"/>
      <c r="I12" s="47" t="s">
        <v>16</v>
      </c>
    </row>
    <row r="13" spans="1:9" ht="15.75">
      <c r="A13" s="38"/>
      <c r="B13" s="40"/>
      <c r="C13" s="43"/>
      <c r="D13" s="44"/>
      <c r="E13" s="5">
        <v>0.3</v>
      </c>
      <c r="F13" s="5">
        <v>0.7</v>
      </c>
      <c r="G13" s="6" t="s">
        <v>17</v>
      </c>
      <c r="H13" s="6" t="s">
        <v>18</v>
      </c>
      <c r="I13" s="48"/>
    </row>
    <row r="14" spans="1:9" ht="15.75">
      <c r="A14" s="17">
        <v>1</v>
      </c>
      <c r="B14" s="17">
        <v>2</v>
      </c>
      <c r="C14" s="49">
        <v>3</v>
      </c>
      <c r="D14" s="49"/>
      <c r="E14" s="17">
        <v>4</v>
      </c>
      <c r="F14" s="17">
        <v>5</v>
      </c>
      <c r="G14" s="17">
        <v>6</v>
      </c>
      <c r="H14" s="16">
        <v>7</v>
      </c>
      <c r="I14" s="6">
        <v>8</v>
      </c>
    </row>
    <row r="15" spans="1:9" ht="16.5">
      <c r="A15" s="18">
        <v>1</v>
      </c>
      <c r="B15" s="22">
        <v>150020257</v>
      </c>
      <c r="C15" s="28" t="s">
        <v>39</v>
      </c>
      <c r="D15" s="29" t="s">
        <v>40</v>
      </c>
      <c r="E15" s="19">
        <v>7.5</v>
      </c>
      <c r="F15" s="19">
        <v>7</v>
      </c>
      <c r="G15" s="19">
        <f>E15*$E$13+F15*$F$13</f>
        <v>7.1499999999999995</v>
      </c>
      <c r="H15" s="20" t="str">
        <f>IF(G15&lt;4,"F",IF(G15&lt;=4.9,"D",IF(G15&lt;=5.4,"D+",IF(G15&lt;=5.9,"C",IF(G15&lt;=6.9,"C+",IF(G15&lt;=7.9,"B",IF(G15&lt;=8.4,"B+","A")))))))</f>
        <v>B</v>
      </c>
      <c r="I15" s="23" t="s">
        <v>68</v>
      </c>
    </row>
    <row r="16" spans="1:9" ht="16.5">
      <c r="A16" s="18">
        <v>2</v>
      </c>
      <c r="B16" s="22">
        <v>350040005</v>
      </c>
      <c r="C16" s="28" t="s">
        <v>41</v>
      </c>
      <c r="D16" s="29" t="s">
        <v>42</v>
      </c>
      <c r="E16" s="19">
        <v>6</v>
      </c>
      <c r="F16" s="19">
        <v>7</v>
      </c>
      <c r="G16" s="19">
        <f t="shared" ref="G16:G31" si="0">E16*$E$13+F16*$F$13</f>
        <v>6.6999999999999993</v>
      </c>
      <c r="H16" s="20" t="str">
        <f t="shared" ref="H16:H31" si="1">IF(G16&lt;4,"F",IF(G16&lt;=4.9,"D",IF(G16&lt;=5.4,"D+",IF(G16&lt;=5.9,"C",IF(G16&lt;=6.9,"C+",IF(G16&lt;=7.9,"B",IF(G16&lt;=8.4,"B+","A")))))))</f>
        <v>C+</v>
      </c>
      <c r="I16" s="23" t="s">
        <v>69</v>
      </c>
    </row>
    <row r="17" spans="1:9" ht="16.5">
      <c r="A17" s="18">
        <v>3</v>
      </c>
      <c r="B17" s="22">
        <v>350020227</v>
      </c>
      <c r="C17" s="28" t="s">
        <v>43</v>
      </c>
      <c r="D17" s="29" t="s">
        <v>23</v>
      </c>
      <c r="E17" s="19">
        <v>9</v>
      </c>
      <c r="F17" s="19">
        <v>7</v>
      </c>
      <c r="G17" s="19">
        <f t="shared" si="0"/>
        <v>7.6</v>
      </c>
      <c r="H17" s="20" t="str">
        <f t="shared" si="1"/>
        <v>B</v>
      </c>
      <c r="I17" s="23" t="s">
        <v>31</v>
      </c>
    </row>
    <row r="18" spans="1:9" ht="16.5">
      <c r="A18" s="18">
        <v>4</v>
      </c>
      <c r="B18" s="22">
        <v>350010017</v>
      </c>
      <c r="C18" s="28" t="s">
        <v>44</v>
      </c>
      <c r="D18" s="29" t="s">
        <v>45</v>
      </c>
      <c r="E18" s="19">
        <v>7</v>
      </c>
      <c r="F18" s="19">
        <v>7</v>
      </c>
      <c r="G18" s="19">
        <f t="shared" si="0"/>
        <v>7</v>
      </c>
      <c r="H18" s="20" t="str">
        <f t="shared" si="1"/>
        <v>B</v>
      </c>
      <c r="I18" s="23" t="s">
        <v>35</v>
      </c>
    </row>
    <row r="19" spans="1:9" ht="16.5">
      <c r="A19" s="18">
        <v>5</v>
      </c>
      <c r="B19" s="22">
        <v>450040136</v>
      </c>
      <c r="C19" s="28" t="s">
        <v>46</v>
      </c>
      <c r="D19" s="29" t="s">
        <v>47</v>
      </c>
      <c r="E19" s="19">
        <v>6.5</v>
      </c>
      <c r="F19" s="19">
        <v>7</v>
      </c>
      <c r="G19" s="19">
        <f t="shared" si="0"/>
        <v>6.85</v>
      </c>
      <c r="H19" s="20" t="str">
        <f t="shared" si="1"/>
        <v>C+</v>
      </c>
      <c r="I19" s="23" t="s">
        <v>70</v>
      </c>
    </row>
    <row r="20" spans="1:9" ht="16.5">
      <c r="A20" s="18">
        <v>6</v>
      </c>
      <c r="B20" s="22">
        <v>450060037</v>
      </c>
      <c r="C20" s="28" t="s">
        <v>48</v>
      </c>
      <c r="D20" s="29" t="s">
        <v>49</v>
      </c>
      <c r="E20" s="19">
        <v>9</v>
      </c>
      <c r="F20" s="19">
        <v>8</v>
      </c>
      <c r="G20" s="19">
        <f t="shared" si="0"/>
        <v>8.2999999999999989</v>
      </c>
      <c r="H20" s="20" t="str">
        <f t="shared" si="1"/>
        <v>B+</v>
      </c>
      <c r="I20" s="23" t="s">
        <v>71</v>
      </c>
    </row>
    <row r="21" spans="1:9" ht="16.5">
      <c r="A21" s="18">
        <v>7</v>
      </c>
      <c r="B21" s="22">
        <v>450080013</v>
      </c>
      <c r="C21" s="28" t="s">
        <v>50</v>
      </c>
      <c r="D21" s="29" t="s">
        <v>51</v>
      </c>
      <c r="E21" s="19">
        <v>5</v>
      </c>
      <c r="F21" s="19">
        <v>6</v>
      </c>
      <c r="G21" s="19">
        <f t="shared" si="0"/>
        <v>5.6999999999999993</v>
      </c>
      <c r="H21" s="20" t="str">
        <f t="shared" si="1"/>
        <v>C</v>
      </c>
      <c r="I21" s="23" t="s">
        <v>72</v>
      </c>
    </row>
    <row r="22" spans="1:9" ht="16.5">
      <c r="A22" s="18">
        <v>8</v>
      </c>
      <c r="B22" s="22">
        <v>450020353</v>
      </c>
      <c r="C22" s="28" t="s">
        <v>52</v>
      </c>
      <c r="D22" s="29" t="s">
        <v>53</v>
      </c>
      <c r="E22" s="19">
        <v>6.5</v>
      </c>
      <c r="F22" s="19">
        <v>6.5</v>
      </c>
      <c r="G22" s="19">
        <f t="shared" si="0"/>
        <v>6.5</v>
      </c>
      <c r="H22" s="20" t="str">
        <f t="shared" si="1"/>
        <v>C+</v>
      </c>
      <c r="I22" s="23" t="s">
        <v>73</v>
      </c>
    </row>
    <row r="23" spans="1:9" ht="16.5">
      <c r="A23" s="18">
        <v>9</v>
      </c>
      <c r="B23" s="22">
        <v>450020243</v>
      </c>
      <c r="C23" s="28" t="s">
        <v>54</v>
      </c>
      <c r="D23" s="29" t="s">
        <v>55</v>
      </c>
      <c r="E23" s="19">
        <v>8</v>
      </c>
      <c r="F23" s="19">
        <v>8</v>
      </c>
      <c r="G23" s="19">
        <f t="shared" si="0"/>
        <v>8</v>
      </c>
      <c r="H23" s="20" t="str">
        <f t="shared" si="1"/>
        <v>B+</v>
      </c>
      <c r="I23" s="23" t="s">
        <v>74</v>
      </c>
    </row>
    <row r="24" spans="1:9" ht="16.5">
      <c r="A24" s="18">
        <v>10</v>
      </c>
      <c r="B24" s="22">
        <v>550060044</v>
      </c>
      <c r="C24" s="28" t="s">
        <v>56</v>
      </c>
      <c r="D24" s="29" t="s">
        <v>51</v>
      </c>
      <c r="E24" s="19">
        <v>8</v>
      </c>
      <c r="F24" s="19">
        <v>7</v>
      </c>
      <c r="G24" s="19">
        <f t="shared" si="0"/>
        <v>7.2999999999999989</v>
      </c>
      <c r="H24" s="20" t="str">
        <f t="shared" si="1"/>
        <v>B</v>
      </c>
      <c r="I24" s="23" t="s">
        <v>75</v>
      </c>
    </row>
    <row r="25" spans="1:9" ht="16.5">
      <c r="A25" s="18">
        <v>11</v>
      </c>
      <c r="B25" s="22">
        <v>550060078</v>
      </c>
      <c r="C25" s="28" t="s">
        <v>57</v>
      </c>
      <c r="D25" s="29" t="s">
        <v>58</v>
      </c>
      <c r="E25" s="19">
        <v>6</v>
      </c>
      <c r="F25" s="19">
        <v>6</v>
      </c>
      <c r="G25" s="19">
        <f t="shared" si="0"/>
        <v>5.9999999999999991</v>
      </c>
      <c r="H25" s="20" t="str">
        <f t="shared" si="1"/>
        <v>C+</v>
      </c>
      <c r="I25" s="23" t="s">
        <v>75</v>
      </c>
    </row>
    <row r="26" spans="1:9" ht="16.5">
      <c r="A26" s="18">
        <v>12</v>
      </c>
      <c r="B26" s="22">
        <v>350090050</v>
      </c>
      <c r="C26" s="28" t="s">
        <v>59</v>
      </c>
      <c r="D26" s="29" t="s">
        <v>60</v>
      </c>
      <c r="E26" s="19">
        <v>10</v>
      </c>
      <c r="F26" s="19">
        <v>8</v>
      </c>
      <c r="G26" s="19">
        <f t="shared" si="0"/>
        <v>8.6</v>
      </c>
      <c r="H26" s="20" t="str">
        <f t="shared" si="1"/>
        <v>A</v>
      </c>
      <c r="I26" s="23" t="s">
        <v>34</v>
      </c>
    </row>
    <row r="27" spans="1:9" ht="16.5">
      <c r="A27" s="18">
        <v>13</v>
      </c>
      <c r="B27" s="22">
        <v>350090095</v>
      </c>
      <c r="C27" s="28" t="s">
        <v>61</v>
      </c>
      <c r="D27" s="29" t="s">
        <v>62</v>
      </c>
      <c r="E27" s="19">
        <v>5</v>
      </c>
      <c r="F27" s="19">
        <v>6.5</v>
      </c>
      <c r="G27" s="19">
        <f t="shared" si="0"/>
        <v>6.05</v>
      </c>
      <c r="H27" s="20" t="str">
        <f t="shared" si="1"/>
        <v>C+</v>
      </c>
      <c r="I27" s="23" t="s">
        <v>32</v>
      </c>
    </row>
    <row r="28" spans="1:9" ht="16.5">
      <c r="A28" s="18">
        <v>14</v>
      </c>
      <c r="B28" s="22">
        <v>350090040</v>
      </c>
      <c r="C28" s="28" t="s">
        <v>28</v>
      </c>
      <c r="D28" s="29" t="s">
        <v>29</v>
      </c>
      <c r="E28" s="19">
        <v>6.5</v>
      </c>
      <c r="F28" s="19">
        <v>7</v>
      </c>
      <c r="G28" s="19">
        <f t="shared" si="0"/>
        <v>6.85</v>
      </c>
      <c r="H28" s="20" t="str">
        <f t="shared" si="1"/>
        <v>C+</v>
      </c>
      <c r="I28" s="23" t="s">
        <v>76</v>
      </c>
    </row>
    <row r="29" spans="1:9" ht="16.5">
      <c r="A29" s="18">
        <v>15</v>
      </c>
      <c r="B29" s="22">
        <v>810090089</v>
      </c>
      <c r="C29" s="28" t="s">
        <v>63</v>
      </c>
      <c r="D29" s="29" t="s">
        <v>53</v>
      </c>
      <c r="E29" s="19">
        <v>8</v>
      </c>
      <c r="F29" s="19">
        <v>7</v>
      </c>
      <c r="G29" s="19">
        <f t="shared" si="0"/>
        <v>7.2999999999999989</v>
      </c>
      <c r="H29" s="20" t="str">
        <f t="shared" si="1"/>
        <v>B</v>
      </c>
      <c r="I29" s="23" t="s">
        <v>77</v>
      </c>
    </row>
    <row r="30" spans="1:9" ht="16.5">
      <c r="A30" s="18">
        <v>16</v>
      </c>
      <c r="B30" s="22">
        <v>810090078</v>
      </c>
      <c r="C30" s="28" t="s">
        <v>64</v>
      </c>
      <c r="D30" s="29" t="s">
        <v>65</v>
      </c>
      <c r="E30" s="19">
        <v>8</v>
      </c>
      <c r="F30" s="19">
        <v>7</v>
      </c>
      <c r="G30" s="19">
        <f t="shared" si="0"/>
        <v>7.2999999999999989</v>
      </c>
      <c r="H30" s="20" t="str">
        <f t="shared" si="1"/>
        <v>B</v>
      </c>
      <c r="I30" s="23" t="s">
        <v>77</v>
      </c>
    </row>
    <row r="31" spans="1:9" ht="16.5">
      <c r="A31" s="18">
        <v>17</v>
      </c>
      <c r="B31" s="22">
        <v>810090007</v>
      </c>
      <c r="C31" s="28" t="s">
        <v>66</v>
      </c>
      <c r="D31" s="29" t="s">
        <v>67</v>
      </c>
      <c r="E31" s="19">
        <v>7</v>
      </c>
      <c r="F31" s="19">
        <v>6</v>
      </c>
      <c r="G31" s="19">
        <f t="shared" si="0"/>
        <v>6.2999999999999989</v>
      </c>
      <c r="H31" s="20" t="str">
        <f t="shared" si="1"/>
        <v>C+</v>
      </c>
      <c r="I31" s="23" t="s">
        <v>33</v>
      </c>
    </row>
    <row r="32" spans="1:9" ht="15.75">
      <c r="A32" s="1"/>
      <c r="B32" s="1"/>
      <c r="C32" s="1"/>
      <c r="D32" s="1"/>
      <c r="E32" s="1"/>
      <c r="F32" s="1"/>
      <c r="G32" s="1"/>
      <c r="H32" s="1"/>
      <c r="I32" s="1"/>
    </row>
    <row r="33" spans="1:9" ht="15.75">
      <c r="A33" s="7" t="str">
        <f>"Cộng danh sách gồm "</f>
        <v xml:space="preserve">Cộng danh sách gồm </v>
      </c>
      <c r="B33" s="7"/>
      <c r="C33" s="7"/>
      <c r="D33" s="8">
        <f>COUNTA(H15:H31)</f>
        <v>17</v>
      </c>
      <c r="E33" s="9">
        <v>1</v>
      </c>
      <c r="F33" s="10"/>
      <c r="G33" s="1"/>
      <c r="H33" s="1"/>
      <c r="I33" s="1"/>
    </row>
    <row r="34" spans="1:9" ht="15.75">
      <c r="A34" s="50" t="s">
        <v>19</v>
      </c>
      <c r="B34" s="50"/>
      <c r="C34" s="50"/>
      <c r="D34" s="11">
        <f>COUNTIF(G15:G31,"&gt;=5")</f>
        <v>17</v>
      </c>
      <c r="E34" s="12">
        <f>D34/D33</f>
        <v>1</v>
      </c>
      <c r="F34" s="13"/>
      <c r="G34" s="1"/>
      <c r="H34" s="1"/>
      <c r="I34" s="1"/>
    </row>
    <row r="35" spans="1:9" ht="15.75">
      <c r="A35" s="50" t="s">
        <v>20</v>
      </c>
      <c r="B35" s="50"/>
      <c r="C35" s="50"/>
      <c r="D35" s="11"/>
      <c r="E35" s="12">
        <f>D35/D33</f>
        <v>0</v>
      </c>
      <c r="F35" s="13"/>
      <c r="G35" s="1"/>
      <c r="H35" s="1"/>
      <c r="I35" s="1"/>
    </row>
    <row r="36" spans="1:9" ht="15.75">
      <c r="A36" s="14"/>
      <c r="B36" s="14"/>
      <c r="C36" s="3"/>
      <c r="D36" s="14"/>
      <c r="E36" s="2"/>
      <c r="F36" s="1"/>
      <c r="G36" s="1"/>
      <c r="H36" s="1"/>
      <c r="I36" s="1"/>
    </row>
    <row r="37" spans="1:9" ht="16.5">
      <c r="A37" s="30"/>
      <c r="B37" s="30"/>
      <c r="C37" s="30"/>
      <c r="D37" s="30"/>
      <c r="E37" s="54" t="str">
        <f ca="1">"TP. Hồ Chí Minh, ngày "&amp;  DAY(NOW())&amp;" tháng " &amp;MONTH(NOW())&amp;" năm "&amp;YEAR(NOW())</f>
        <v>TP. Hồ Chí Minh, ngày 16 tháng 1 năm 2018</v>
      </c>
      <c r="F37" s="54"/>
      <c r="G37" s="54"/>
      <c r="H37" s="54"/>
      <c r="I37" s="54"/>
    </row>
    <row r="38" spans="1:9" ht="16.5">
      <c r="A38" s="55" t="s">
        <v>24</v>
      </c>
      <c r="B38" s="55"/>
      <c r="C38" s="55"/>
      <c r="D38" s="30"/>
      <c r="E38" s="55" t="s">
        <v>21</v>
      </c>
      <c r="F38" s="55"/>
      <c r="G38" s="55"/>
      <c r="H38" s="55"/>
      <c r="I38" s="55"/>
    </row>
    <row r="39" spans="1:9" ht="16.5">
      <c r="A39" s="30"/>
      <c r="B39" s="30"/>
      <c r="C39" s="30"/>
      <c r="D39" s="30"/>
      <c r="E39" s="30"/>
      <c r="F39" s="30"/>
      <c r="G39" s="30"/>
      <c r="H39" s="30"/>
      <c r="I39" s="30"/>
    </row>
    <row r="40" spans="1:9" ht="17.25">
      <c r="A40" s="31"/>
      <c r="B40" s="31"/>
      <c r="C40" s="31"/>
      <c r="D40" s="31"/>
      <c r="E40" s="31"/>
      <c r="F40" s="31"/>
      <c r="G40" s="31"/>
      <c r="H40" s="31"/>
      <c r="I40" s="31"/>
    </row>
    <row r="41" spans="1:9" ht="17.25">
      <c r="A41" s="31"/>
      <c r="B41" s="31"/>
      <c r="C41" s="31"/>
      <c r="D41" s="31"/>
      <c r="E41" s="31"/>
      <c r="F41" s="31"/>
      <c r="G41" s="31"/>
      <c r="H41" s="31"/>
      <c r="I41" s="31"/>
    </row>
    <row r="42" spans="1:9" ht="17.25">
      <c r="A42" s="31"/>
      <c r="B42" s="31"/>
      <c r="C42" s="31"/>
      <c r="D42" s="31"/>
      <c r="E42" s="45" t="s">
        <v>79</v>
      </c>
      <c r="F42" s="46"/>
      <c r="G42" s="46"/>
      <c r="H42" s="46"/>
      <c r="I42" s="46"/>
    </row>
  </sheetData>
  <protectedRanges>
    <protectedRange sqref="A39:D39" name="Range5"/>
    <protectedRange sqref="F15:F31" name="Range3"/>
    <protectedRange sqref="A4" name="Range1"/>
    <protectedRange sqref="E13:F13" name="Range6"/>
    <protectedRange sqref="C9" name="Range2_1"/>
    <protectedRange sqref="E39:I39" name="Range5_1_1"/>
    <protectedRange sqref="C8" name="Range2_1_1"/>
    <protectedRange sqref="C10" name="Range2_1_2"/>
    <protectedRange sqref="G8:G9" name="Range2_1_3"/>
    <protectedRange sqref="B15:D31" name="Range3_3_1"/>
    <protectedRange sqref="E15:E31" name="Range3_1"/>
  </protectedRanges>
  <mergeCells count="27">
    <mergeCell ref="E42:I42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38:C38"/>
    <mergeCell ref="E38:I38"/>
    <mergeCell ref="A10:B10"/>
    <mergeCell ref="C10:D10"/>
    <mergeCell ref="A12:A13"/>
    <mergeCell ref="B12:B13"/>
    <mergeCell ref="C12:D13"/>
    <mergeCell ref="E37:I37"/>
    <mergeCell ref="G12:H12"/>
    <mergeCell ref="I12:I13"/>
    <mergeCell ref="C14:D14"/>
    <mergeCell ref="A34:C34"/>
    <mergeCell ref="A35:C35"/>
  </mergeCells>
  <conditionalFormatting sqref="H15:H31">
    <cfRule type="cellIs" dxfId="1" priority="2" stopIfTrue="1" operator="equal">
      <formula>"F"</formula>
    </cfRule>
  </conditionalFormatting>
  <conditionalFormatting sqref="G15:G31">
    <cfRule type="expression" dxfId="0" priority="1" stopIfTrue="1">
      <formula>MAX(#REF!)&lt;4</formula>
    </cfRule>
  </conditionalFormatting>
  <pageMargins left="0.26041666666666669" right="1.0416666666666666E-2" top="0.75" bottom="0.1354166666666666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QUÁ TRÌNH HL</vt:lpstr>
      <vt:lpstr>TỔNG KẾT HL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2018-01-15T23:11:08Z</dcterms:modified>
</cp:coreProperties>
</file>