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06ĐH_CNTT1" sheetId="1" r:id="rId1"/>
    <sheet name="06ĐH_CNTT2" sheetId="2" r:id="rId2"/>
    <sheet name="06ĐH_CNTT3" sheetId="3" r:id="rId3"/>
  </sheets>
  <calcPr calcId="145621"/>
</workbook>
</file>

<file path=xl/calcChain.xml><?xml version="1.0" encoding="utf-8"?>
<calcChain xmlns="http://schemas.openxmlformats.org/spreadsheetml/2006/main">
  <c r="E64" i="3" l="1"/>
  <c r="A60" i="3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E63" i="2"/>
  <c r="A59" i="2"/>
  <c r="G57" i="2"/>
  <c r="H57" i="2" s="1"/>
  <c r="G56" i="2"/>
  <c r="H56" i="2" s="1"/>
  <c r="G55" i="2"/>
  <c r="H55" i="2" s="1"/>
  <c r="G54" i="2"/>
  <c r="H54" i="2" s="1"/>
  <c r="G53" i="2"/>
  <c r="H53" i="2" s="1"/>
  <c r="G52" i="2"/>
  <c r="H52" i="2" s="1"/>
  <c r="G51" i="2"/>
  <c r="H51" i="2" s="1"/>
  <c r="G50" i="2"/>
  <c r="H50" i="2" s="1"/>
  <c r="G49" i="2"/>
  <c r="H49" i="2" s="1"/>
  <c r="G48" i="2"/>
  <c r="H48" i="2" s="1"/>
  <c r="G47" i="2"/>
  <c r="H47" i="2" s="1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D61" i="2" l="1"/>
  <c r="D62" i="3"/>
  <c r="H15" i="3"/>
  <c r="D60" i="3" s="1"/>
  <c r="D61" i="3"/>
  <c r="D60" i="2"/>
  <c r="H15" i="2"/>
  <c r="D59" i="2" s="1"/>
  <c r="E64" i="1"/>
  <c r="A60" i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H37" i="1"/>
  <c r="G37" i="1"/>
  <c r="H36" i="1"/>
  <c r="G36" i="1"/>
  <c r="H35" i="1"/>
  <c r="G35" i="1"/>
  <c r="H34" i="1"/>
  <c r="G34" i="1"/>
  <c r="G33" i="1"/>
  <c r="H33" i="1" s="1"/>
  <c r="G32" i="1"/>
  <c r="H32" i="1" s="1"/>
  <c r="H31" i="1"/>
  <c r="G31" i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E61" i="2" l="1"/>
  <c r="E60" i="2"/>
  <c r="D62" i="1"/>
  <c r="D60" i="1"/>
  <c r="E62" i="3"/>
  <c r="E61" i="3"/>
  <c r="D61" i="1"/>
  <c r="E62" i="1" l="1"/>
  <c r="E61" i="1"/>
</calcChain>
</file>

<file path=xl/sharedStrings.xml><?xml version="1.0" encoding="utf-8"?>
<sst xmlns="http://schemas.openxmlformats.org/spreadsheetml/2006/main" count="484" uniqueCount="380">
  <si>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</si>
  <si>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</si>
  <si>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</si>
  <si>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</si>
  <si>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</si>
  <si>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</si>
  <si>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LỚP: 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</si>
  <si>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</si>
  <si>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</si>
  <si>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</si>
  <si>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</si>
  <si>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</si>
  <si>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</si>
  <si>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</si>
  <si>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</si>
  <si>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</si>
  <si>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</si>
  <si>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</si>
  <si>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</si>
  <si>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TRƯỞNG BỘ MÔN</t>
  </si>
  <si>
    <t>GV giảng dạy</t>
  </si>
  <si>
    <t>0650080001</t>
  </si>
  <si>
    <t>Hồ Thị Yến</t>
  </si>
  <si>
    <t>Anh</t>
  </si>
  <si>
    <t>0650080002</t>
  </si>
  <si>
    <t>Trần Thanh</t>
  </si>
  <si>
    <t>Bình</t>
  </si>
  <si>
    <t>0650080003</t>
  </si>
  <si>
    <t>Nguyễn Thị Kim</t>
  </si>
  <si>
    <t>Chi</t>
  </si>
  <si>
    <t>0650080004</t>
  </si>
  <si>
    <t xml:space="preserve">Nguyễn Thành </t>
  </si>
  <si>
    <t>Công</t>
  </si>
  <si>
    <t>0650080005</t>
  </si>
  <si>
    <t xml:space="preserve">Nguyễn Mạnh </t>
  </si>
  <si>
    <t>Cường</t>
  </si>
  <si>
    <t>0650080007</t>
  </si>
  <si>
    <t>Phạm Thị Thùy</t>
  </si>
  <si>
    <t>Dung</t>
  </si>
  <si>
    <t>0650080008</t>
  </si>
  <si>
    <t>Bùi Hoàng Mạnh</t>
  </si>
  <si>
    <t>Duy</t>
  </si>
  <si>
    <t>0650080006</t>
  </si>
  <si>
    <t>Mai Thành</t>
  </si>
  <si>
    <t>Đan</t>
  </si>
  <si>
    <t>0650080009</t>
  </si>
  <si>
    <t>Nguyễn Long</t>
  </si>
  <si>
    <t>Hải</t>
  </si>
  <si>
    <t>0650080010</t>
  </si>
  <si>
    <t>Phạm Anh</t>
  </si>
  <si>
    <t>Hào</t>
  </si>
  <si>
    <t>0650080011</t>
  </si>
  <si>
    <t>Trần Duy</t>
  </si>
  <si>
    <t>Hiệp</t>
  </si>
  <si>
    <t>0650080012</t>
  </si>
  <si>
    <t xml:space="preserve">Phạm Công </t>
  </si>
  <si>
    <t>Hiếu</t>
  </si>
  <si>
    <t>0650080013</t>
  </si>
  <si>
    <t xml:space="preserve">Nguyễn Sĩ </t>
  </si>
  <si>
    <t>Hùng</t>
  </si>
  <si>
    <t>0650080015</t>
  </si>
  <si>
    <t>Mai Đức</t>
  </si>
  <si>
    <t>Huy</t>
  </si>
  <si>
    <t>0650080016</t>
  </si>
  <si>
    <t xml:space="preserve">Nguyễn Thị Ngọc </t>
  </si>
  <si>
    <t>Huyền</t>
  </si>
  <si>
    <t>0650080014</t>
  </si>
  <si>
    <t xml:space="preserve">Trần Thị Thu </t>
  </si>
  <si>
    <t>Hương</t>
  </si>
  <si>
    <t>0650080017</t>
  </si>
  <si>
    <t>Lý Quang</t>
  </si>
  <si>
    <t>Khải</t>
  </si>
  <si>
    <t>0650080018</t>
  </si>
  <si>
    <t>Diệp Hoàng</t>
  </si>
  <si>
    <t>Kim</t>
  </si>
  <si>
    <t>0650080019</t>
  </si>
  <si>
    <t>Dương Đặng Đức</t>
  </si>
  <si>
    <t>Lợi</t>
  </si>
  <si>
    <t>0650080020</t>
  </si>
  <si>
    <t>Huỳnh</t>
  </si>
  <si>
    <t>Luân</t>
  </si>
  <si>
    <t>0650080021</t>
  </si>
  <si>
    <t>Phạm Hồng</t>
  </si>
  <si>
    <t>Ngọc</t>
  </si>
  <si>
    <t>0650080022</t>
  </si>
  <si>
    <t>Nguyễn Thị Minh</t>
  </si>
  <si>
    <t>Nhật</t>
  </si>
  <si>
    <t>0650080023</t>
  </si>
  <si>
    <t xml:space="preserve">Trần Thị Hồng </t>
  </si>
  <si>
    <t>Nhung</t>
  </si>
  <si>
    <t>0650080025</t>
  </si>
  <si>
    <t>Đỗ Hoàng</t>
  </si>
  <si>
    <t>Quân</t>
  </si>
  <si>
    <t>0650080027</t>
  </si>
  <si>
    <t xml:space="preserve">Cao Hoàng </t>
  </si>
  <si>
    <t>Quốc</t>
  </si>
  <si>
    <t>0650080026</t>
  </si>
  <si>
    <t>Mai Anh</t>
  </si>
  <si>
    <t>0650080028</t>
  </si>
  <si>
    <t>Lý Trấn</t>
  </si>
  <si>
    <t>Sâm</t>
  </si>
  <si>
    <t>0650080029</t>
  </si>
  <si>
    <t>Trần Văn</t>
  </si>
  <si>
    <t>Sử</t>
  </si>
  <si>
    <t>0650080031</t>
  </si>
  <si>
    <t>Nguyễn Lê Trang</t>
  </si>
  <si>
    <t>Thanh</t>
  </si>
  <si>
    <t>0650080032</t>
  </si>
  <si>
    <t xml:space="preserve">Triệu Thị </t>
  </si>
  <si>
    <t>0650080033</t>
  </si>
  <si>
    <t xml:space="preserve">Phạm Minh </t>
  </si>
  <si>
    <t>Thiện</t>
  </si>
  <si>
    <t>0650080034</t>
  </si>
  <si>
    <t>Bùi Minh</t>
  </si>
  <si>
    <t>Thuận</t>
  </si>
  <si>
    <t>0650080035</t>
  </si>
  <si>
    <t>Phạm Minh</t>
  </si>
  <si>
    <t>Tiền</t>
  </si>
  <si>
    <t>0650080036</t>
  </si>
  <si>
    <t xml:space="preserve">Nguyễn Đăng </t>
  </si>
  <si>
    <t>Trung</t>
  </si>
  <si>
    <t>0650080037</t>
  </si>
  <si>
    <t>Nguyễn Duy</t>
  </si>
  <si>
    <t>Trường</t>
  </si>
  <si>
    <t>0650080040</t>
  </si>
  <si>
    <t xml:space="preserve">Lê Viết Quốc </t>
  </si>
  <si>
    <t>Tuấn</t>
  </si>
  <si>
    <t>0650080039</t>
  </si>
  <si>
    <t>0650080038</t>
  </si>
  <si>
    <t>Quách Vĩnh</t>
  </si>
  <si>
    <t>0650080041</t>
  </si>
  <si>
    <t>Lê Bùi Hải</t>
  </si>
  <si>
    <t>Uyên</t>
  </si>
  <si>
    <t>0650080042</t>
  </si>
  <si>
    <t xml:space="preserve">Phạm </t>
  </si>
  <si>
    <t>Vương</t>
  </si>
  <si>
    <t>0650080043</t>
  </si>
  <si>
    <t>Trần Tuấn</t>
  </si>
  <si>
    <t>Vỹ</t>
  </si>
  <si>
    <t>06ĐH_CNTT1</t>
  </si>
  <si>
    <t>0650080044</t>
  </si>
  <si>
    <t>Nguyễn Việt</t>
  </si>
  <si>
    <t>Bảo</t>
  </si>
  <si>
    <t>0650080045</t>
  </si>
  <si>
    <t>Trần Thị Minh</t>
  </si>
  <si>
    <t>Châu</t>
  </si>
  <si>
    <t>0650080046</t>
  </si>
  <si>
    <t>Phạm Văn</t>
  </si>
  <si>
    <t>Chương</t>
  </si>
  <si>
    <t>0650080047</t>
  </si>
  <si>
    <t xml:space="preserve">Nguyễn Thị Thu </t>
  </si>
  <si>
    <t>Cúc</t>
  </si>
  <si>
    <t>0650080051</t>
  </si>
  <si>
    <t xml:space="preserve">Lê Vũ Hoàng </t>
  </si>
  <si>
    <t>0650080050</t>
  </si>
  <si>
    <t>Nguyễn Thị Thanh</t>
  </si>
  <si>
    <t>0650080052</t>
  </si>
  <si>
    <t>Dương</t>
  </si>
  <si>
    <t>0650080049</t>
  </si>
  <si>
    <t xml:space="preserve">Trần Văn </t>
  </si>
  <si>
    <t>Đạt</t>
  </si>
  <si>
    <t>0650080048</t>
  </si>
  <si>
    <t>Nguyễn Tiến</t>
  </si>
  <si>
    <t>Đạt</t>
  </si>
  <si>
    <t>0650080053</t>
  </si>
  <si>
    <t>Cao Trọng</t>
  </si>
  <si>
    <t>0650080054</t>
  </si>
  <si>
    <t>Trần Đình Long</t>
  </si>
  <si>
    <t>0650080055</t>
  </si>
  <si>
    <t xml:space="preserve">Lê Thị Lệ </t>
  </si>
  <si>
    <t>Hằng</t>
  </si>
  <si>
    <t>0650080056</t>
  </si>
  <si>
    <t xml:space="preserve">Nguyễn Thanh </t>
  </si>
  <si>
    <t>0650080057</t>
  </si>
  <si>
    <t>Lâm Vĩnh</t>
  </si>
  <si>
    <t>Hậu</t>
  </si>
  <si>
    <t>0650080058</t>
  </si>
  <si>
    <t>Nguyễn Minh</t>
  </si>
  <si>
    <t>Hòa</t>
  </si>
  <si>
    <t>0650080059</t>
  </si>
  <si>
    <t xml:space="preserve">Nguyễn Quốc </t>
  </si>
  <si>
    <t>0650080060</t>
  </si>
  <si>
    <t>Nguyễn Hoàn</t>
  </si>
  <si>
    <t>Huyn</t>
  </si>
  <si>
    <t>0650080061</t>
  </si>
  <si>
    <t>Nguyễn Hữu</t>
  </si>
  <si>
    <t>Khang</t>
  </si>
  <si>
    <t>0650080062</t>
  </si>
  <si>
    <t xml:space="preserve">Trần Đỗ Đăng </t>
  </si>
  <si>
    <t>Khoa</t>
  </si>
  <si>
    <t>0650080063</t>
  </si>
  <si>
    <t xml:space="preserve">Trần Minh </t>
  </si>
  <si>
    <t>Khương</t>
  </si>
  <si>
    <t>0650080064</t>
  </si>
  <si>
    <t>Vũ Mỹ</t>
  </si>
  <si>
    <t>Kỳ</t>
  </si>
  <si>
    <t>0650080065</t>
  </si>
  <si>
    <t>Long</t>
  </si>
  <si>
    <t>0650080066</t>
  </si>
  <si>
    <t>Trần Thị Tuyết</t>
  </si>
  <si>
    <t>Mai</t>
  </si>
  <si>
    <t>0650080067</t>
  </si>
  <si>
    <t xml:space="preserve">Huỳnh Phương </t>
  </si>
  <si>
    <t>Nam</t>
  </si>
  <si>
    <t>0650080068</t>
  </si>
  <si>
    <t>Nguyễn Thanh</t>
  </si>
  <si>
    <t>Nhi</t>
  </si>
  <si>
    <t>0650080069</t>
  </si>
  <si>
    <t>Lê Thanh</t>
  </si>
  <si>
    <t>Phúc</t>
  </si>
  <si>
    <t>0650080070</t>
  </si>
  <si>
    <t>Nguyễn Đình Anh</t>
  </si>
  <si>
    <t>0650080071</t>
  </si>
  <si>
    <t>Ngô Thiện</t>
  </si>
  <si>
    <t>Quy</t>
  </si>
  <si>
    <t>0650080072</t>
  </si>
  <si>
    <t>Sang</t>
  </si>
  <si>
    <t>0650080073</t>
  </si>
  <si>
    <t>Nguyễn Hoài</t>
  </si>
  <si>
    <t>Sơn</t>
  </si>
  <si>
    <t>0650080074</t>
  </si>
  <si>
    <t>Nguyễn Ngọc</t>
  </si>
  <si>
    <t>Thạch</t>
  </si>
  <si>
    <t>0650080076</t>
  </si>
  <si>
    <t xml:space="preserve">Dương Thị </t>
  </si>
  <si>
    <t>0650080077</t>
  </si>
  <si>
    <t>Nguyễn Trường</t>
  </si>
  <si>
    <t>Thành</t>
  </si>
  <si>
    <t>0650080075</t>
  </si>
  <si>
    <t>Nguyễn Văn</t>
  </si>
  <si>
    <t>Thắng</t>
  </si>
  <si>
    <t>0650080078</t>
  </si>
  <si>
    <t xml:space="preserve">Nguyễn Đức </t>
  </si>
  <si>
    <t>0650080079</t>
  </si>
  <si>
    <t>Võ Thị Cẩm</t>
  </si>
  <si>
    <t>Thủy</t>
  </si>
  <si>
    <t>0650080080</t>
  </si>
  <si>
    <t xml:space="preserve">Hoàng Trung </t>
  </si>
  <si>
    <t>Tín</t>
  </si>
  <si>
    <t>0650080081</t>
  </si>
  <si>
    <t>Nguyễn Đức</t>
  </si>
  <si>
    <t>Trọng</t>
  </si>
  <si>
    <t>0650080082</t>
  </si>
  <si>
    <t xml:space="preserve">Nguyễn Quang Trung </t>
  </si>
  <si>
    <t>Tú</t>
  </si>
  <si>
    <t>0650080083</t>
  </si>
  <si>
    <t>Phạm Nguyễn Anh</t>
  </si>
  <si>
    <t>0650080084</t>
  </si>
  <si>
    <t>Phạm Thanh</t>
  </si>
  <si>
    <t>Tùng</t>
  </si>
  <si>
    <t>0650080085</t>
  </si>
  <si>
    <t>Nguyễn Ngọc Minh</t>
  </si>
  <si>
    <t>0650080086</t>
  </si>
  <si>
    <t xml:space="preserve">Từ Công </t>
  </si>
  <si>
    <t>Vy</t>
  </si>
  <si>
    <t>06ĐH_CNTT2</t>
  </si>
  <si>
    <t>0650080087</t>
  </si>
  <si>
    <t>Đặng Phước</t>
  </si>
  <si>
    <t>0650080088</t>
  </si>
  <si>
    <t>0650080089</t>
  </si>
  <si>
    <t>Nguyễn Lê Hoàng</t>
  </si>
  <si>
    <t>0650080091</t>
  </si>
  <si>
    <t>Huỳnh Đăng Hoài</t>
  </si>
  <si>
    <t>Dũng</t>
  </si>
  <si>
    <t>0650080090</t>
  </si>
  <si>
    <t>Võ Tấn</t>
  </si>
  <si>
    <t>0650080092</t>
  </si>
  <si>
    <t>0650080093</t>
  </si>
  <si>
    <t>Hạnh</t>
  </si>
  <si>
    <t>0650080094</t>
  </si>
  <si>
    <t>Tạ Thu</t>
  </si>
  <si>
    <t>0650080095</t>
  </si>
  <si>
    <t xml:space="preserve">Lê Phương </t>
  </si>
  <si>
    <t>Hiền</t>
  </si>
  <si>
    <t>0650080096</t>
  </si>
  <si>
    <t>Nguyễn Bá</t>
  </si>
  <si>
    <t>0650080097</t>
  </si>
  <si>
    <t xml:space="preserve">Nguyễn Văn </t>
  </si>
  <si>
    <t>Hoài</t>
  </si>
  <si>
    <t>0650080098</t>
  </si>
  <si>
    <t>Hoàng</t>
  </si>
  <si>
    <t>0650080100</t>
  </si>
  <si>
    <t xml:space="preserve">Trần Gia </t>
  </si>
  <si>
    <t>0650080101</t>
  </si>
  <si>
    <t>Huỳnh Lý</t>
  </si>
  <si>
    <t>0650080099</t>
  </si>
  <si>
    <t>Trần văn</t>
  </si>
  <si>
    <t>Hứng</t>
  </si>
  <si>
    <t>0650080102</t>
  </si>
  <si>
    <t>Vũ Đại Minh</t>
  </si>
  <si>
    <t>0650080103</t>
  </si>
  <si>
    <t xml:space="preserve">Phan Chí </t>
  </si>
  <si>
    <t>Kiên</t>
  </si>
  <si>
    <t>0650080104</t>
  </si>
  <si>
    <t>Phạm Ngọc</t>
  </si>
  <si>
    <t>Kỷ</t>
  </si>
  <si>
    <t>0650080105</t>
  </si>
  <si>
    <t xml:space="preserve">Trần Thị Diệu </t>
  </si>
  <si>
    <t>Linh</t>
  </si>
  <si>
    <t>0650080106</t>
  </si>
  <si>
    <t>Nguyễn Hoàng</t>
  </si>
  <si>
    <t>0650080107</t>
  </si>
  <si>
    <t xml:space="preserve">Lê Văn Tuấn </t>
  </si>
  <si>
    <t>Minh</t>
  </si>
  <si>
    <t>0650080108</t>
  </si>
  <si>
    <t xml:space="preserve">Nguyễn Tiến </t>
  </si>
  <si>
    <t>0650080109</t>
  </si>
  <si>
    <t>Nghĩa</t>
  </si>
  <si>
    <t>0650080110</t>
  </si>
  <si>
    <t>Nguyễn Huỳnh</t>
  </si>
  <si>
    <t>Như</t>
  </si>
  <si>
    <t>0650080111</t>
  </si>
  <si>
    <t xml:space="preserve">Trần Huy </t>
  </si>
  <si>
    <t>Pham</t>
  </si>
  <si>
    <t>0650080112</t>
  </si>
  <si>
    <t>Nguyễn Trần</t>
  </si>
  <si>
    <t>Phan</t>
  </si>
  <si>
    <t>0650080113</t>
  </si>
  <si>
    <t>Nguyễn Phạm Trúc</t>
  </si>
  <si>
    <t>Phương</t>
  </si>
  <si>
    <t>0650080114</t>
  </si>
  <si>
    <t>Trần Ngọc</t>
  </si>
  <si>
    <t>Quang</t>
  </si>
  <si>
    <t>0650080115</t>
  </si>
  <si>
    <t xml:space="preserve">Triệu Minh </t>
  </si>
  <si>
    <t>0650080116</t>
  </si>
  <si>
    <t>Mai Thị</t>
  </si>
  <si>
    <t>Quỳnh</t>
  </si>
  <si>
    <t>0650080117</t>
  </si>
  <si>
    <t>Đào Phúc Anh</t>
  </si>
  <si>
    <t>Tài</t>
  </si>
  <si>
    <t>0650080118</t>
  </si>
  <si>
    <t>Nguyễn Nhật</t>
  </si>
  <si>
    <t>0650080119</t>
  </si>
  <si>
    <t>Mai Tuấn</t>
  </si>
  <si>
    <t>0650080120</t>
  </si>
  <si>
    <t>Lê Phú</t>
  </si>
  <si>
    <t>Thảo</t>
  </si>
  <si>
    <t>0650080121</t>
  </si>
  <si>
    <t xml:space="preserve">Võ Thị Thu </t>
  </si>
  <si>
    <t>0650080122</t>
  </si>
  <si>
    <t>Đào Thị Cẩm</t>
  </si>
  <si>
    <t>Tiên</t>
  </si>
  <si>
    <t>0650080123</t>
  </si>
  <si>
    <t xml:space="preserve">Lê Hữu </t>
  </si>
  <si>
    <t>Tỉnh</t>
  </si>
  <si>
    <t>0650080124</t>
  </si>
  <si>
    <t>Lê Trương</t>
  </si>
  <si>
    <t>0650080125</t>
  </si>
  <si>
    <t xml:space="preserve">Thái Trần Thanh </t>
  </si>
  <si>
    <t>0650080127</t>
  </si>
  <si>
    <t>Huỳnh Nhật</t>
  </si>
  <si>
    <t>0650080128</t>
  </si>
  <si>
    <t xml:space="preserve">Vũ Anh </t>
  </si>
  <si>
    <t>0650080129</t>
  </si>
  <si>
    <t>0650080126</t>
  </si>
  <si>
    <t>Ngô Văn</t>
  </si>
  <si>
    <t>Tư</t>
  </si>
  <si>
    <t>0650080130</t>
  </si>
  <si>
    <t>Lê Công</t>
  </si>
  <si>
    <t>Viên</t>
  </si>
  <si>
    <t>My</t>
  </si>
  <si>
    <t>Mỹ</t>
  </si>
  <si>
    <t>Toàn</t>
  </si>
  <si>
    <t>Nguyễn Trí</t>
  </si>
  <si>
    <t>TƯ TƯỞNG HỒ CHÍ MINH</t>
  </si>
  <si>
    <t>HỒ NGỌC VINH</t>
  </si>
  <si>
    <t xml:space="preserve">       SỐ TÍN CHỈ: 02</t>
  </si>
  <si>
    <t xml:space="preserve">       HỌC KỲ: II</t>
  </si>
  <si>
    <t>0810040047</t>
  </si>
  <si>
    <t>Phan Diễm</t>
  </si>
  <si>
    <t>Nguyễn Bùi Nhật</t>
  </si>
  <si>
    <t>04ĐH_QTBĐ_Học ghép</t>
  </si>
  <si>
    <t>08CĐ_QLĐĐ_Học ghép</t>
  </si>
  <si>
    <t>ThS. Hồ Ngọc Vinh</t>
  </si>
  <si>
    <t>TS. Nguyễn Thị Hồng Hoa</t>
  </si>
  <si>
    <t xml:space="preserve">KHOA LUẬT &amp; LÝ LUẬN CHÍNH TRỊ </t>
  </si>
  <si>
    <t>BẢNG ĐIỂM QUÁ TRÌNH</t>
  </si>
  <si>
    <t xml:space="preserve">                   GV giảng dạy</t>
  </si>
  <si>
    <t xml:space="preserve">                         GV giảng dạy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</si>
</sst>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b/>
      <sz val="13"/>
      <color theme="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/>
    </xf>
    <xf numFmtId="2" fontId="3" fillId="0" borderId="10" xfId="0" applyNumberFormat="1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NumberFormat="1" applyFont="1" applyBorder="1"/>
    <xf numFmtId="164" fontId="3" fillId="0" borderId="11" xfId="0" applyNumberFormat="1" applyFont="1" applyBorder="1" applyAlignment="1">
      <alignment horizontal="center"/>
    </xf>
    <xf numFmtId="2" fontId="3" fillId="0" borderId="11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Border="1"/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2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13" xfId="0" applyNumberFormat="1" applyFont="1" applyFill="1" applyBorder="1" applyAlignment="1" applyProtection="1"/>
    <xf numFmtId="0" fontId="6" fillId="0" borderId="14" xfId="0" applyNumberFormat="1" applyFont="1" applyFill="1" applyBorder="1" applyAlignment="1" applyProtection="1"/>
    <xf numFmtId="0" fontId="6" fillId="0" borderId="15" xfId="0" applyNumberFormat="1" applyFont="1" applyFill="1" applyBorder="1" applyAlignment="1" applyProtection="1"/>
    <xf numFmtId="0" fontId="6" fillId="0" borderId="16" xfId="0" applyNumberFormat="1" applyFont="1" applyFill="1" applyBorder="1" applyAlignment="1" applyProtection="1"/>
    <xf numFmtId="0" fontId="6" fillId="0" borderId="17" xfId="0" applyNumberFormat="1" applyFont="1" applyFill="1" applyBorder="1" applyAlignment="1" applyProtection="1"/>
    <xf numFmtId="0" fontId="6" fillId="0" borderId="18" xfId="0" applyNumberFormat="1" applyFont="1" applyFill="1" applyBorder="1" applyAlignment="1" applyProtection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/>
    <xf numFmtId="164" fontId="3" fillId="0" borderId="19" xfId="0" applyNumberFormat="1" applyFont="1" applyBorder="1" applyAlignment="1">
      <alignment horizontal="center"/>
    </xf>
    <xf numFmtId="0" fontId="6" fillId="0" borderId="20" xfId="0" applyNumberFormat="1" applyFont="1" applyFill="1" applyBorder="1" applyAlignment="1" applyProtection="1"/>
    <xf numFmtId="0" fontId="6" fillId="0" borderId="21" xfId="0" applyNumberFormat="1" applyFont="1" applyFill="1" applyBorder="1" applyAlignment="1" applyProtection="1"/>
    <xf numFmtId="0" fontId="6" fillId="0" borderId="22" xfId="0" applyNumberFormat="1" applyFont="1" applyFill="1" applyBorder="1" applyAlignment="1" applyProtection="1"/>
    <xf numFmtId="2" fontId="3" fillId="0" borderId="19" xfId="0" applyNumberFormat="1" applyFont="1" applyFill="1" applyBorder="1" applyAlignment="1">
      <alignment horizontal="center" vertical="center"/>
    </xf>
    <xf numFmtId="165" fontId="3" fillId="0" borderId="1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9" xfId="0" applyNumberFormat="1" applyFont="1" applyBorder="1"/>
    <xf numFmtId="164" fontId="3" fillId="0" borderId="23" xfId="0" applyNumberFormat="1" applyFont="1" applyBorder="1" applyAlignment="1">
      <alignment horizontal="center"/>
    </xf>
    <xf numFmtId="0" fontId="6" fillId="0" borderId="24" xfId="0" applyNumberFormat="1" applyFont="1" applyFill="1" applyBorder="1" applyAlignment="1" applyProtection="1"/>
    <xf numFmtId="2" fontId="3" fillId="0" borderId="24" xfId="0" applyNumberFormat="1" applyFont="1" applyFill="1" applyBorder="1" applyAlignment="1">
      <alignment horizontal="center" vertical="center"/>
    </xf>
    <xf numFmtId="165" fontId="3" fillId="0" borderId="24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NumberFormat="1" applyFont="1" applyBorder="1"/>
    <xf numFmtId="164" fontId="3" fillId="0" borderId="26" xfId="0" applyNumberFormat="1" applyFont="1" applyBorder="1" applyAlignment="1">
      <alignment horizontal="center"/>
    </xf>
    <xf numFmtId="0" fontId="6" fillId="0" borderId="27" xfId="0" applyNumberFormat="1" applyFont="1" applyFill="1" applyBorder="1" applyAlignment="1" applyProtection="1"/>
    <xf numFmtId="2" fontId="3" fillId="0" borderId="27" xfId="0" applyNumberFormat="1" applyFont="1" applyFill="1" applyBorder="1" applyAlignment="1">
      <alignment horizontal="center" vertical="center"/>
    </xf>
    <xf numFmtId="165" fontId="3" fillId="0" borderId="27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NumberFormat="1" applyFont="1" applyBorder="1"/>
    <xf numFmtId="0" fontId="3" fillId="0" borderId="28" xfId="0" applyNumberFormat="1" applyFont="1" applyBorder="1" applyAlignment="1">
      <alignment wrapText="1"/>
    </xf>
    <xf numFmtId="2" fontId="3" fillId="0" borderId="30" xfId="0" applyNumberFormat="1" applyFont="1" applyFill="1" applyBorder="1" applyAlignment="1">
      <alignment horizontal="center" vertical="center"/>
    </xf>
    <xf numFmtId="165" fontId="3" fillId="0" borderId="30" xfId="0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10" fillId="0" borderId="28" xfId="0" applyNumberFormat="1" applyFont="1" applyBorder="1" applyAlignment="1">
      <alignment wrapText="1"/>
    </xf>
    <xf numFmtId="0" fontId="10" fillId="0" borderId="31" xfId="0" applyNumberFormat="1" applyFont="1" applyBorder="1" applyAlignment="1">
      <alignment wrapText="1"/>
    </xf>
    <xf numFmtId="164" fontId="3" fillId="0" borderId="26" xfId="0" applyNumberFormat="1" applyFont="1" applyBorder="1" applyAlignment="1">
      <alignment horizontal="center" vertical="center"/>
    </xf>
    <xf numFmtId="0" fontId="6" fillId="0" borderId="27" xfId="0" quotePrefix="1" applyNumberFormat="1" applyFont="1" applyFill="1" applyBorder="1" applyAlignment="1" applyProtection="1">
      <alignment vertical="center"/>
    </xf>
    <xf numFmtId="0" fontId="6" fillId="0" borderId="27" xfId="0" applyNumberFormat="1" applyFont="1" applyFill="1" applyBorder="1" applyAlignment="1" applyProtection="1">
      <alignment vertical="center"/>
    </xf>
    <xf numFmtId="164" fontId="3" fillId="0" borderId="29" xfId="0" applyNumberFormat="1" applyFont="1" applyBorder="1" applyAlignment="1">
      <alignment horizontal="center" vertical="center"/>
    </xf>
    <xf numFmtId="0" fontId="6" fillId="0" borderId="30" xfId="0" applyNumberFormat="1" applyFont="1" applyFill="1" applyBorder="1" applyAlignment="1" applyProtection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6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topLeftCell="A61" workbookViewId="0">
      <selection activeCell="N64" sqref="N64"/>
    </sheetView>
  </sheetViews>
  <sheetFormatPr defaultRowHeight="15" x14ac:dyDescent="0.25"/>
  <cols>
    <col min="1" max="1" width="5.28515625" customWidth="1"/>
    <col min="2" max="2" width="14" customWidth="1"/>
    <col min="3" max="3" width="18.5703125" customWidth="1"/>
    <col min="4" max="4" width="10.5703125" customWidth="1"/>
    <col min="5" max="5" width="8.42578125" customWidth="1"/>
    <col min="6" max="6" width="8.5703125" customWidth="1"/>
    <col min="7" max="7" width="8.140625" customWidth="1"/>
    <col min="8" max="8" width="7.5703125" customWidth="1"/>
    <col min="9" max="9" width="9.140625" customWidth="1"/>
  </cols>
  <sheetData>
    <row r="1" spans="1:9" ht="15.75" x14ac:dyDescent="0.25">
      <c r="A1" s="67" t="s">
        <v>0</v>
      </c>
      <c r="B1" s="67"/>
      <c r="C1" s="67"/>
      <c r="D1" s="67"/>
      <c r="E1" s="85" t="s">
        <v>1</v>
      </c>
      <c r="F1" s="85"/>
      <c r="G1" s="85"/>
      <c r="H1" s="85"/>
      <c r="I1" s="85"/>
    </row>
    <row r="2" spans="1:9" ht="15.75" x14ac:dyDescent="0.25">
      <c r="A2" s="86" t="s">
        <v>2</v>
      </c>
      <c r="B2" s="86"/>
      <c r="C2" s="86"/>
      <c r="D2" s="86"/>
      <c r="E2" s="87" t="s">
        <v>3</v>
      </c>
      <c r="F2" s="87"/>
      <c r="G2" s="87"/>
      <c r="H2" s="87"/>
      <c r="I2" s="87"/>
    </row>
    <row r="3" spans="1:9" ht="15.75" x14ac:dyDescent="0.25">
      <c r="A3" s="67" t="s">
        <v>4</v>
      </c>
      <c r="B3" s="67"/>
      <c r="C3" s="67"/>
      <c r="D3" s="67"/>
      <c r="E3" s="1"/>
      <c r="F3" s="1"/>
      <c r="G3" s="1"/>
      <c r="H3" s="1"/>
      <c r="I3" s="1"/>
    </row>
    <row r="4" spans="1:9" ht="15.75" x14ac:dyDescent="0.25">
      <c r="A4" s="67" t="s">
        <v>376</v>
      </c>
      <c r="B4" s="67"/>
      <c r="C4" s="67"/>
      <c r="D4" s="67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84" t="s">
        <v>377</v>
      </c>
      <c r="B6" s="84"/>
      <c r="C6" s="84"/>
      <c r="D6" s="84"/>
      <c r="E6" s="84"/>
      <c r="F6" s="84"/>
      <c r="G6" s="84"/>
      <c r="H6" s="84"/>
      <c r="I6" s="84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68" t="s">
        <v>5</v>
      </c>
      <c r="B8" s="68"/>
      <c r="C8" s="68" t="s">
        <v>365</v>
      </c>
      <c r="D8" s="68"/>
      <c r="E8" s="26" t="s">
        <v>367</v>
      </c>
      <c r="F8" s="26"/>
      <c r="G8" s="3"/>
      <c r="H8" s="3"/>
      <c r="I8" s="3"/>
    </row>
    <row r="9" spans="1:9" ht="15.75" x14ac:dyDescent="0.25">
      <c r="A9" s="68" t="s">
        <v>6</v>
      </c>
      <c r="B9" s="68"/>
      <c r="C9" s="68" t="s">
        <v>139</v>
      </c>
      <c r="D9" s="68"/>
      <c r="E9" s="68" t="s">
        <v>368</v>
      </c>
      <c r="F9" s="68"/>
      <c r="G9" s="3"/>
      <c r="H9" s="3"/>
      <c r="I9" s="3"/>
    </row>
    <row r="10" spans="1:9" ht="15.75" x14ac:dyDescent="0.25">
      <c r="A10" s="68" t="s">
        <v>7</v>
      </c>
      <c r="B10" s="68"/>
      <c r="C10" s="68" t="s">
        <v>366</v>
      </c>
      <c r="D10" s="68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9" t="s">
        <v>8</v>
      </c>
      <c r="B12" s="71" t="s">
        <v>9</v>
      </c>
      <c r="C12" s="73" t="s">
        <v>10</v>
      </c>
      <c r="D12" s="74"/>
      <c r="E12" s="5" t="s">
        <v>11</v>
      </c>
      <c r="F12" s="5" t="s">
        <v>12</v>
      </c>
      <c r="G12" s="77" t="s">
        <v>13</v>
      </c>
      <c r="H12" s="78"/>
      <c r="I12" s="79" t="s">
        <v>14</v>
      </c>
    </row>
    <row r="13" spans="1:9" ht="15.75" x14ac:dyDescent="0.25">
      <c r="A13" s="70"/>
      <c r="B13" s="72"/>
      <c r="C13" s="75"/>
      <c r="D13" s="76"/>
      <c r="E13" s="6">
        <v>0.3</v>
      </c>
      <c r="F13" s="6">
        <v>0.7</v>
      </c>
      <c r="G13" s="7" t="s">
        <v>15</v>
      </c>
      <c r="H13" s="7" t="s">
        <v>16</v>
      </c>
      <c r="I13" s="80"/>
    </row>
    <row r="14" spans="1:9" ht="15.75" x14ac:dyDescent="0.25">
      <c r="A14" s="8">
        <v>1</v>
      </c>
      <c r="B14" s="8">
        <v>2</v>
      </c>
      <c r="C14" s="81">
        <v>3</v>
      </c>
      <c r="D14" s="81"/>
      <c r="E14" s="34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44">
        <v>1</v>
      </c>
      <c r="B15" s="45" t="s">
        <v>21</v>
      </c>
      <c r="C15" s="45" t="s">
        <v>22</v>
      </c>
      <c r="D15" s="45" t="s">
        <v>23</v>
      </c>
      <c r="E15" s="46">
        <v>9</v>
      </c>
      <c r="F15" s="47"/>
      <c r="G15" s="47">
        <f>E15*$E$13+F15*$F$13</f>
        <v>2.6999999999999997</v>
      </c>
      <c r="H15" s="48" t="str">
        <f>IF(G15&lt;4,"F",IF(G15&lt;=4.9,"D",IF(G15&lt;=5.4,"D+",IF(G15&lt;=5.9,"C",IF(G15&lt;=6.9,"C+",IF(G15&lt;=7.9,"B",IF(G15&lt;=8.4,"B+","A")))))))</f>
        <v>F</v>
      </c>
      <c r="I15" s="49"/>
    </row>
    <row r="16" spans="1:9" ht="16.5" x14ac:dyDescent="0.25">
      <c r="A16" s="50">
        <v>2</v>
      </c>
      <c r="B16" s="51" t="s">
        <v>24</v>
      </c>
      <c r="C16" s="51" t="s">
        <v>25</v>
      </c>
      <c r="D16" s="51" t="s">
        <v>26</v>
      </c>
      <c r="E16" s="52">
        <v>0</v>
      </c>
      <c r="F16" s="53"/>
      <c r="G16" s="53">
        <f t="shared" ref="G16:G58" si="0">E16*$E$13+F16*$F$13</f>
        <v>0</v>
      </c>
      <c r="H16" s="54" t="str">
        <f t="shared" ref="H16:H58" si="1">IF(G16&lt;4,"F",IF(G16&lt;=4.9,"D",IF(G16&lt;=5.4,"D+",IF(G16&lt;=5.9,"C",IF(G16&lt;=6.9,"C+",IF(G16&lt;=7.9,"B",IF(G16&lt;=8.4,"B+","A")))))))</f>
        <v>F</v>
      </c>
      <c r="I16" s="55"/>
    </row>
    <row r="17" spans="1:9" ht="16.5" x14ac:dyDescent="0.25">
      <c r="A17" s="50">
        <v>3</v>
      </c>
      <c r="B17" s="51" t="s">
        <v>27</v>
      </c>
      <c r="C17" s="51" t="s">
        <v>28</v>
      </c>
      <c r="D17" s="51" t="s">
        <v>29</v>
      </c>
      <c r="E17" s="52">
        <v>8.5</v>
      </c>
      <c r="F17" s="53"/>
      <c r="G17" s="53">
        <f t="shared" si="0"/>
        <v>2.5499999999999998</v>
      </c>
      <c r="H17" s="54" t="str">
        <f t="shared" si="1"/>
        <v>F</v>
      </c>
      <c r="I17" s="55"/>
    </row>
    <row r="18" spans="1:9" ht="16.5" x14ac:dyDescent="0.25">
      <c r="A18" s="50">
        <v>4</v>
      </c>
      <c r="B18" s="51" t="s">
        <v>30</v>
      </c>
      <c r="C18" s="51" t="s">
        <v>31</v>
      </c>
      <c r="D18" s="51" t="s">
        <v>32</v>
      </c>
      <c r="E18" s="52">
        <v>7.5</v>
      </c>
      <c r="F18" s="53"/>
      <c r="G18" s="53">
        <f t="shared" si="0"/>
        <v>2.25</v>
      </c>
      <c r="H18" s="54" t="str">
        <f t="shared" si="1"/>
        <v>F</v>
      </c>
      <c r="I18" s="55"/>
    </row>
    <row r="19" spans="1:9" ht="16.5" x14ac:dyDescent="0.25">
      <c r="A19" s="50">
        <v>5</v>
      </c>
      <c r="B19" s="51" t="s">
        <v>33</v>
      </c>
      <c r="C19" s="51" t="s">
        <v>34</v>
      </c>
      <c r="D19" s="51" t="s">
        <v>35</v>
      </c>
      <c r="E19" s="52">
        <v>7.5</v>
      </c>
      <c r="F19" s="53"/>
      <c r="G19" s="53">
        <f t="shared" si="0"/>
        <v>2.25</v>
      </c>
      <c r="H19" s="54" t="str">
        <f t="shared" si="1"/>
        <v>F</v>
      </c>
      <c r="I19" s="55"/>
    </row>
    <row r="20" spans="1:9" ht="16.5" x14ac:dyDescent="0.25">
      <c r="A20" s="50">
        <v>6</v>
      </c>
      <c r="B20" s="51" t="s">
        <v>36</v>
      </c>
      <c r="C20" s="51" t="s">
        <v>37</v>
      </c>
      <c r="D20" s="51" t="s">
        <v>38</v>
      </c>
      <c r="E20" s="52">
        <v>9</v>
      </c>
      <c r="F20" s="53"/>
      <c r="G20" s="53">
        <f t="shared" si="0"/>
        <v>2.6999999999999997</v>
      </c>
      <c r="H20" s="54" t="str">
        <f t="shared" si="1"/>
        <v>F</v>
      </c>
      <c r="I20" s="55"/>
    </row>
    <row r="21" spans="1:9" ht="16.5" x14ac:dyDescent="0.25">
      <c r="A21" s="50">
        <v>7</v>
      </c>
      <c r="B21" s="51" t="s">
        <v>39</v>
      </c>
      <c r="C21" s="51" t="s">
        <v>40</v>
      </c>
      <c r="D21" s="51" t="s">
        <v>41</v>
      </c>
      <c r="E21" s="52">
        <v>8</v>
      </c>
      <c r="F21" s="53"/>
      <c r="G21" s="53">
        <f t="shared" si="0"/>
        <v>2.4</v>
      </c>
      <c r="H21" s="54" t="str">
        <f t="shared" si="1"/>
        <v>F</v>
      </c>
      <c r="I21" s="55"/>
    </row>
    <row r="22" spans="1:9" ht="16.5" x14ac:dyDescent="0.25">
      <c r="A22" s="50">
        <v>8</v>
      </c>
      <c r="B22" s="51" t="s">
        <v>42</v>
      </c>
      <c r="C22" s="51" t="s">
        <v>43</v>
      </c>
      <c r="D22" s="51" t="s">
        <v>44</v>
      </c>
      <c r="E22" s="52">
        <v>0</v>
      </c>
      <c r="F22" s="53"/>
      <c r="G22" s="53">
        <f t="shared" si="0"/>
        <v>0</v>
      </c>
      <c r="H22" s="54" t="str">
        <f t="shared" si="1"/>
        <v>F</v>
      </c>
      <c r="I22" s="55"/>
    </row>
    <row r="23" spans="1:9" ht="16.5" x14ac:dyDescent="0.25">
      <c r="A23" s="50">
        <v>9</v>
      </c>
      <c r="B23" s="51" t="s">
        <v>45</v>
      </c>
      <c r="C23" s="51" t="s">
        <v>46</v>
      </c>
      <c r="D23" s="51" t="s">
        <v>47</v>
      </c>
      <c r="E23" s="52">
        <v>5</v>
      </c>
      <c r="F23" s="53"/>
      <c r="G23" s="53">
        <f t="shared" si="0"/>
        <v>1.5</v>
      </c>
      <c r="H23" s="54" t="str">
        <f t="shared" si="1"/>
        <v>F</v>
      </c>
      <c r="I23" s="56"/>
    </row>
    <row r="24" spans="1:9" ht="16.5" x14ac:dyDescent="0.25">
      <c r="A24" s="50">
        <v>10</v>
      </c>
      <c r="B24" s="51" t="s">
        <v>48</v>
      </c>
      <c r="C24" s="51" t="s">
        <v>49</v>
      </c>
      <c r="D24" s="51" t="s">
        <v>50</v>
      </c>
      <c r="E24" s="52">
        <v>8.5</v>
      </c>
      <c r="F24" s="53"/>
      <c r="G24" s="53">
        <f t="shared" si="0"/>
        <v>2.5499999999999998</v>
      </c>
      <c r="H24" s="54" t="str">
        <f t="shared" si="1"/>
        <v>F</v>
      </c>
      <c r="I24" s="55"/>
    </row>
    <row r="25" spans="1:9" ht="16.5" x14ac:dyDescent="0.25">
      <c r="A25" s="50">
        <v>11</v>
      </c>
      <c r="B25" s="51" t="s">
        <v>51</v>
      </c>
      <c r="C25" s="51" t="s">
        <v>52</v>
      </c>
      <c r="D25" s="51" t="s">
        <v>53</v>
      </c>
      <c r="E25" s="52">
        <v>0</v>
      </c>
      <c r="F25" s="53"/>
      <c r="G25" s="53">
        <f t="shared" si="0"/>
        <v>0</v>
      </c>
      <c r="H25" s="54" t="str">
        <f t="shared" si="1"/>
        <v>F</v>
      </c>
      <c r="I25" s="55"/>
    </row>
    <row r="26" spans="1:9" ht="16.5" x14ac:dyDescent="0.25">
      <c r="A26" s="50">
        <v>12</v>
      </c>
      <c r="B26" s="51" t="s">
        <v>54</v>
      </c>
      <c r="C26" s="51" t="s">
        <v>55</v>
      </c>
      <c r="D26" s="51" t="s">
        <v>56</v>
      </c>
      <c r="E26" s="52">
        <v>8</v>
      </c>
      <c r="F26" s="53"/>
      <c r="G26" s="53">
        <f t="shared" si="0"/>
        <v>2.4</v>
      </c>
      <c r="H26" s="54" t="str">
        <f t="shared" si="1"/>
        <v>F</v>
      </c>
      <c r="I26" s="55"/>
    </row>
    <row r="27" spans="1:9" ht="16.5" x14ac:dyDescent="0.25">
      <c r="A27" s="50">
        <v>13</v>
      </c>
      <c r="B27" s="51" t="s">
        <v>57</v>
      </c>
      <c r="C27" s="51" t="s">
        <v>58</v>
      </c>
      <c r="D27" s="51" t="s">
        <v>59</v>
      </c>
      <c r="E27" s="52">
        <v>0</v>
      </c>
      <c r="F27" s="53"/>
      <c r="G27" s="53">
        <f t="shared" si="0"/>
        <v>0</v>
      </c>
      <c r="H27" s="54" t="str">
        <f t="shared" si="1"/>
        <v>F</v>
      </c>
      <c r="I27" s="55"/>
    </row>
    <row r="28" spans="1:9" ht="16.5" x14ac:dyDescent="0.25">
      <c r="A28" s="50">
        <v>14</v>
      </c>
      <c r="B28" s="51" t="s">
        <v>60</v>
      </c>
      <c r="C28" s="51" t="s">
        <v>61</v>
      </c>
      <c r="D28" s="51" t="s">
        <v>62</v>
      </c>
      <c r="E28" s="52">
        <v>7</v>
      </c>
      <c r="F28" s="53"/>
      <c r="G28" s="53">
        <f t="shared" si="0"/>
        <v>2.1</v>
      </c>
      <c r="H28" s="54" t="str">
        <f t="shared" si="1"/>
        <v>F</v>
      </c>
      <c r="I28" s="55"/>
    </row>
    <row r="29" spans="1:9" ht="16.5" x14ac:dyDescent="0.25">
      <c r="A29" s="50">
        <v>15</v>
      </c>
      <c r="B29" s="51" t="s">
        <v>63</v>
      </c>
      <c r="C29" s="51" t="s">
        <v>64</v>
      </c>
      <c r="D29" s="51" t="s">
        <v>65</v>
      </c>
      <c r="E29" s="52">
        <v>8.5</v>
      </c>
      <c r="F29" s="53"/>
      <c r="G29" s="53">
        <f t="shared" si="0"/>
        <v>2.5499999999999998</v>
      </c>
      <c r="H29" s="54" t="str">
        <f t="shared" si="1"/>
        <v>F</v>
      </c>
      <c r="I29" s="55"/>
    </row>
    <row r="30" spans="1:9" ht="16.5" x14ac:dyDescent="0.25">
      <c r="A30" s="50">
        <v>16</v>
      </c>
      <c r="B30" s="51" t="s">
        <v>66</v>
      </c>
      <c r="C30" s="51" t="s">
        <v>67</v>
      </c>
      <c r="D30" s="51" t="s">
        <v>68</v>
      </c>
      <c r="E30" s="52">
        <v>8.5</v>
      </c>
      <c r="F30" s="53"/>
      <c r="G30" s="53">
        <f t="shared" si="0"/>
        <v>2.5499999999999998</v>
      </c>
      <c r="H30" s="54" t="str">
        <f t="shared" si="1"/>
        <v>F</v>
      </c>
      <c r="I30" s="55"/>
    </row>
    <row r="31" spans="1:9" ht="16.5" x14ac:dyDescent="0.25">
      <c r="A31" s="50">
        <v>17</v>
      </c>
      <c r="B31" s="51" t="s">
        <v>69</v>
      </c>
      <c r="C31" s="51" t="s">
        <v>70</v>
      </c>
      <c r="D31" s="51" t="s">
        <v>71</v>
      </c>
      <c r="E31" s="52">
        <v>0</v>
      </c>
      <c r="F31" s="53"/>
      <c r="G31" s="53">
        <f t="shared" si="0"/>
        <v>0</v>
      </c>
      <c r="H31" s="54" t="str">
        <f t="shared" si="1"/>
        <v>F</v>
      </c>
      <c r="I31" s="55"/>
    </row>
    <row r="32" spans="1:9" ht="16.5" x14ac:dyDescent="0.25">
      <c r="A32" s="50">
        <v>18</v>
      </c>
      <c r="B32" s="51" t="s">
        <v>72</v>
      </c>
      <c r="C32" s="51" t="s">
        <v>73</v>
      </c>
      <c r="D32" s="51" t="s">
        <v>74</v>
      </c>
      <c r="E32" s="52">
        <v>6</v>
      </c>
      <c r="F32" s="53"/>
      <c r="G32" s="53">
        <f t="shared" si="0"/>
        <v>1.7999999999999998</v>
      </c>
      <c r="H32" s="54" t="str">
        <f t="shared" si="1"/>
        <v>F</v>
      </c>
      <c r="I32" s="56"/>
    </row>
    <row r="33" spans="1:9" ht="16.5" x14ac:dyDescent="0.25">
      <c r="A33" s="50">
        <v>19</v>
      </c>
      <c r="B33" s="51" t="s">
        <v>75</v>
      </c>
      <c r="C33" s="51" t="s">
        <v>76</v>
      </c>
      <c r="D33" s="51" t="s">
        <v>77</v>
      </c>
      <c r="E33" s="52">
        <v>5</v>
      </c>
      <c r="F33" s="53"/>
      <c r="G33" s="53">
        <f t="shared" si="0"/>
        <v>1.5</v>
      </c>
      <c r="H33" s="54" t="str">
        <f t="shared" si="1"/>
        <v>F</v>
      </c>
      <c r="I33" s="56"/>
    </row>
    <row r="34" spans="1:9" ht="16.5" x14ac:dyDescent="0.25">
      <c r="A34" s="50">
        <v>20</v>
      </c>
      <c r="B34" s="51" t="s">
        <v>78</v>
      </c>
      <c r="C34" s="51" t="s">
        <v>79</v>
      </c>
      <c r="D34" s="51" t="s">
        <v>80</v>
      </c>
      <c r="E34" s="52">
        <v>0</v>
      </c>
      <c r="F34" s="53"/>
      <c r="G34" s="53">
        <f t="shared" si="0"/>
        <v>0</v>
      </c>
      <c r="H34" s="54" t="str">
        <f t="shared" si="1"/>
        <v>F</v>
      </c>
      <c r="I34" s="55"/>
    </row>
    <row r="35" spans="1:9" ht="16.5" x14ac:dyDescent="0.25">
      <c r="A35" s="50">
        <v>21</v>
      </c>
      <c r="B35" s="51" t="s">
        <v>81</v>
      </c>
      <c r="C35" s="51" t="s">
        <v>82</v>
      </c>
      <c r="D35" s="51" t="s">
        <v>83</v>
      </c>
      <c r="E35" s="52">
        <v>5</v>
      </c>
      <c r="F35" s="53"/>
      <c r="G35" s="53">
        <f t="shared" si="0"/>
        <v>1.5</v>
      </c>
      <c r="H35" s="54" t="str">
        <f t="shared" si="1"/>
        <v>F</v>
      </c>
      <c r="I35" s="56"/>
    </row>
    <row r="36" spans="1:9" ht="16.5" x14ac:dyDescent="0.25">
      <c r="A36" s="50">
        <v>22</v>
      </c>
      <c r="B36" s="51" t="s">
        <v>84</v>
      </c>
      <c r="C36" s="51" t="s">
        <v>85</v>
      </c>
      <c r="D36" s="51" t="s">
        <v>86</v>
      </c>
      <c r="E36" s="52">
        <v>5</v>
      </c>
      <c r="F36" s="53"/>
      <c r="G36" s="53">
        <f t="shared" si="0"/>
        <v>1.5</v>
      </c>
      <c r="H36" s="54" t="str">
        <f t="shared" si="1"/>
        <v>F</v>
      </c>
      <c r="I36" s="55"/>
    </row>
    <row r="37" spans="1:9" ht="16.5" x14ac:dyDescent="0.25">
      <c r="A37" s="50">
        <v>23</v>
      </c>
      <c r="B37" s="51" t="s">
        <v>87</v>
      </c>
      <c r="C37" s="51" t="s">
        <v>88</v>
      </c>
      <c r="D37" s="51" t="s">
        <v>89</v>
      </c>
      <c r="E37" s="52">
        <v>8.5</v>
      </c>
      <c r="F37" s="53"/>
      <c r="G37" s="53">
        <f t="shared" si="0"/>
        <v>2.5499999999999998</v>
      </c>
      <c r="H37" s="54" t="str">
        <f t="shared" si="1"/>
        <v>F</v>
      </c>
      <c r="I37" s="55"/>
    </row>
    <row r="38" spans="1:9" ht="16.5" x14ac:dyDescent="0.25">
      <c r="A38" s="50">
        <v>24</v>
      </c>
      <c r="B38" s="51" t="s">
        <v>90</v>
      </c>
      <c r="C38" s="51" t="s">
        <v>91</v>
      </c>
      <c r="D38" s="51" t="s">
        <v>92</v>
      </c>
      <c r="E38" s="52">
        <v>6</v>
      </c>
      <c r="F38" s="53"/>
      <c r="G38" s="53">
        <f t="shared" si="0"/>
        <v>1.7999999999999998</v>
      </c>
      <c r="H38" s="54" t="str">
        <f t="shared" si="1"/>
        <v>F</v>
      </c>
      <c r="I38" s="56"/>
    </row>
    <row r="39" spans="1:9" ht="16.5" x14ac:dyDescent="0.25">
      <c r="A39" s="50">
        <v>25</v>
      </c>
      <c r="B39" s="51" t="s">
        <v>93</v>
      </c>
      <c r="C39" s="51" t="s">
        <v>94</v>
      </c>
      <c r="D39" s="51" t="s">
        <v>95</v>
      </c>
      <c r="E39" s="52">
        <v>0</v>
      </c>
      <c r="F39" s="53"/>
      <c r="G39" s="53">
        <f t="shared" si="0"/>
        <v>0</v>
      </c>
      <c r="H39" s="54" t="str">
        <f t="shared" si="1"/>
        <v>F</v>
      </c>
      <c r="I39" s="55"/>
    </row>
    <row r="40" spans="1:9" ht="16.5" x14ac:dyDescent="0.25">
      <c r="A40" s="50">
        <v>26</v>
      </c>
      <c r="B40" s="51" t="s">
        <v>96</v>
      </c>
      <c r="C40" s="51" t="s">
        <v>97</v>
      </c>
      <c r="D40" s="51" t="s">
        <v>95</v>
      </c>
      <c r="E40" s="52">
        <v>0</v>
      </c>
      <c r="F40" s="53"/>
      <c r="G40" s="53">
        <f t="shared" si="0"/>
        <v>0</v>
      </c>
      <c r="H40" s="54" t="str">
        <f t="shared" si="1"/>
        <v>F</v>
      </c>
      <c r="I40" s="55"/>
    </row>
    <row r="41" spans="1:9" ht="16.5" x14ac:dyDescent="0.25">
      <c r="A41" s="50">
        <v>27</v>
      </c>
      <c r="B41" s="51" t="s">
        <v>98</v>
      </c>
      <c r="C41" s="51" t="s">
        <v>99</v>
      </c>
      <c r="D41" s="51" t="s">
        <v>100</v>
      </c>
      <c r="E41" s="52">
        <v>7.5</v>
      </c>
      <c r="F41" s="53"/>
      <c r="G41" s="53">
        <f t="shared" si="0"/>
        <v>2.25</v>
      </c>
      <c r="H41" s="54" t="str">
        <f t="shared" si="1"/>
        <v>F</v>
      </c>
      <c r="I41" s="55"/>
    </row>
    <row r="42" spans="1:9" ht="16.5" x14ac:dyDescent="0.25">
      <c r="A42" s="50">
        <v>28</v>
      </c>
      <c r="B42" s="51" t="s">
        <v>101</v>
      </c>
      <c r="C42" s="51" t="s">
        <v>102</v>
      </c>
      <c r="D42" s="51" t="s">
        <v>103</v>
      </c>
      <c r="E42" s="52">
        <v>8.5</v>
      </c>
      <c r="F42" s="53"/>
      <c r="G42" s="53">
        <f t="shared" si="0"/>
        <v>2.5499999999999998</v>
      </c>
      <c r="H42" s="54" t="str">
        <f t="shared" si="1"/>
        <v>F</v>
      </c>
      <c r="I42" s="55"/>
    </row>
    <row r="43" spans="1:9" ht="16.5" x14ac:dyDescent="0.25">
      <c r="A43" s="50">
        <v>29</v>
      </c>
      <c r="B43" s="51" t="s">
        <v>104</v>
      </c>
      <c r="C43" s="51" t="s">
        <v>105</v>
      </c>
      <c r="D43" s="51" t="s">
        <v>106</v>
      </c>
      <c r="E43" s="52">
        <v>8</v>
      </c>
      <c r="F43" s="53"/>
      <c r="G43" s="53">
        <f t="shared" si="0"/>
        <v>2.4</v>
      </c>
      <c r="H43" s="54" t="str">
        <f t="shared" si="1"/>
        <v>F</v>
      </c>
      <c r="I43" s="55"/>
    </row>
    <row r="44" spans="1:9" ht="16.5" x14ac:dyDescent="0.25">
      <c r="A44" s="50">
        <v>30</v>
      </c>
      <c r="B44" s="51" t="s">
        <v>107</v>
      </c>
      <c r="C44" s="51" t="s">
        <v>108</v>
      </c>
      <c r="D44" s="51" t="s">
        <v>106</v>
      </c>
      <c r="E44" s="52">
        <v>8.5</v>
      </c>
      <c r="F44" s="53"/>
      <c r="G44" s="53">
        <f t="shared" si="0"/>
        <v>2.5499999999999998</v>
      </c>
      <c r="H44" s="54" t="str">
        <f t="shared" si="1"/>
        <v>F</v>
      </c>
      <c r="I44" s="55"/>
    </row>
    <row r="45" spans="1:9" ht="16.5" x14ac:dyDescent="0.25">
      <c r="A45" s="50">
        <v>31</v>
      </c>
      <c r="B45" s="51" t="s">
        <v>109</v>
      </c>
      <c r="C45" s="51" t="s">
        <v>110</v>
      </c>
      <c r="D45" s="51" t="s">
        <v>111</v>
      </c>
      <c r="E45" s="52">
        <v>5</v>
      </c>
      <c r="F45" s="53"/>
      <c r="G45" s="53">
        <f t="shared" si="0"/>
        <v>1.5</v>
      </c>
      <c r="H45" s="54" t="str">
        <f t="shared" si="1"/>
        <v>F</v>
      </c>
      <c r="I45" s="55"/>
    </row>
    <row r="46" spans="1:9" ht="16.5" x14ac:dyDescent="0.25">
      <c r="A46" s="50">
        <v>32</v>
      </c>
      <c r="B46" s="51" t="s">
        <v>112</v>
      </c>
      <c r="C46" s="51" t="s">
        <v>113</v>
      </c>
      <c r="D46" s="51" t="s">
        <v>114</v>
      </c>
      <c r="E46" s="52">
        <v>6</v>
      </c>
      <c r="F46" s="53"/>
      <c r="G46" s="53">
        <f t="shared" si="0"/>
        <v>1.7999999999999998</v>
      </c>
      <c r="H46" s="54" t="str">
        <f t="shared" si="1"/>
        <v>F</v>
      </c>
      <c r="I46" s="55"/>
    </row>
    <row r="47" spans="1:9" ht="16.5" x14ac:dyDescent="0.25">
      <c r="A47" s="50">
        <v>33</v>
      </c>
      <c r="B47" s="51" t="s">
        <v>115</v>
      </c>
      <c r="C47" s="51" t="s">
        <v>116</v>
      </c>
      <c r="D47" s="51" t="s">
        <v>117</v>
      </c>
      <c r="E47" s="52">
        <v>5</v>
      </c>
      <c r="F47" s="53"/>
      <c r="G47" s="53">
        <f t="shared" si="0"/>
        <v>1.5</v>
      </c>
      <c r="H47" s="54" t="str">
        <f t="shared" si="1"/>
        <v>F</v>
      </c>
      <c r="I47" s="55"/>
    </row>
    <row r="48" spans="1:9" ht="16.5" x14ac:dyDescent="0.25">
      <c r="A48" s="50">
        <v>34</v>
      </c>
      <c r="B48" s="51" t="s">
        <v>118</v>
      </c>
      <c r="C48" s="51" t="s">
        <v>119</v>
      </c>
      <c r="D48" s="51" t="s">
        <v>120</v>
      </c>
      <c r="E48" s="52">
        <v>8</v>
      </c>
      <c r="F48" s="53"/>
      <c r="G48" s="53">
        <f t="shared" si="0"/>
        <v>2.4</v>
      </c>
      <c r="H48" s="54" t="str">
        <f t="shared" si="1"/>
        <v>F</v>
      </c>
      <c r="I48" s="55"/>
    </row>
    <row r="49" spans="1:9" ht="16.5" x14ac:dyDescent="0.25">
      <c r="A49" s="50">
        <v>35</v>
      </c>
      <c r="B49" s="51" t="s">
        <v>121</v>
      </c>
      <c r="C49" s="51" t="s">
        <v>122</v>
      </c>
      <c r="D49" s="51" t="s">
        <v>123</v>
      </c>
      <c r="E49" s="52">
        <v>5</v>
      </c>
      <c r="F49" s="53"/>
      <c r="G49" s="53">
        <f t="shared" si="0"/>
        <v>1.5</v>
      </c>
      <c r="H49" s="54" t="str">
        <f t="shared" si="1"/>
        <v>F</v>
      </c>
      <c r="I49" s="55"/>
    </row>
    <row r="50" spans="1:9" ht="16.5" x14ac:dyDescent="0.25">
      <c r="A50" s="50">
        <v>36</v>
      </c>
      <c r="B50" s="51" t="s">
        <v>124</v>
      </c>
      <c r="C50" s="51" t="s">
        <v>125</v>
      </c>
      <c r="D50" s="51" t="s">
        <v>126</v>
      </c>
      <c r="E50" s="52">
        <v>0</v>
      </c>
      <c r="F50" s="53"/>
      <c r="G50" s="53">
        <f t="shared" si="0"/>
        <v>0</v>
      </c>
      <c r="H50" s="54" t="str">
        <f t="shared" si="1"/>
        <v>F</v>
      </c>
      <c r="I50" s="55"/>
    </row>
    <row r="51" spans="1:9" ht="16.5" x14ac:dyDescent="0.25">
      <c r="A51" s="50">
        <v>37</v>
      </c>
      <c r="B51" s="51" t="s">
        <v>127</v>
      </c>
      <c r="C51" s="51" t="s">
        <v>122</v>
      </c>
      <c r="D51" s="51" t="s">
        <v>126</v>
      </c>
      <c r="E51" s="52">
        <v>8</v>
      </c>
      <c r="F51" s="53"/>
      <c r="G51" s="53">
        <f t="shared" si="0"/>
        <v>2.4</v>
      </c>
      <c r="H51" s="54" t="str">
        <f t="shared" si="1"/>
        <v>F</v>
      </c>
      <c r="I51" s="55"/>
    </row>
    <row r="52" spans="1:9" ht="16.5" x14ac:dyDescent="0.25">
      <c r="A52" s="50">
        <v>38</v>
      </c>
      <c r="B52" s="51" t="s">
        <v>128</v>
      </c>
      <c r="C52" s="51" t="s">
        <v>129</v>
      </c>
      <c r="D52" s="51" t="s">
        <v>126</v>
      </c>
      <c r="E52" s="52">
        <v>8</v>
      </c>
      <c r="F52" s="53"/>
      <c r="G52" s="53">
        <f t="shared" si="0"/>
        <v>2.4</v>
      </c>
      <c r="H52" s="54" t="str">
        <f t="shared" si="1"/>
        <v>F</v>
      </c>
      <c r="I52" s="55"/>
    </row>
    <row r="53" spans="1:9" ht="16.5" x14ac:dyDescent="0.25">
      <c r="A53" s="50">
        <v>39</v>
      </c>
      <c r="B53" s="51" t="s">
        <v>130</v>
      </c>
      <c r="C53" s="51" t="s">
        <v>131</v>
      </c>
      <c r="D53" s="51" t="s">
        <v>132</v>
      </c>
      <c r="E53" s="52">
        <v>9</v>
      </c>
      <c r="F53" s="53"/>
      <c r="G53" s="53">
        <f t="shared" si="0"/>
        <v>2.6999999999999997</v>
      </c>
      <c r="H53" s="54" t="str">
        <f t="shared" si="1"/>
        <v>F</v>
      </c>
      <c r="I53" s="55"/>
    </row>
    <row r="54" spans="1:9" ht="16.5" x14ac:dyDescent="0.25">
      <c r="A54" s="50">
        <v>40</v>
      </c>
      <c r="B54" s="51" t="s">
        <v>133</v>
      </c>
      <c r="C54" s="51" t="s">
        <v>134</v>
      </c>
      <c r="D54" s="51" t="s">
        <v>135</v>
      </c>
      <c r="E54" s="52">
        <v>8</v>
      </c>
      <c r="F54" s="53"/>
      <c r="G54" s="53">
        <f t="shared" si="0"/>
        <v>2.4</v>
      </c>
      <c r="H54" s="54" t="str">
        <f t="shared" si="1"/>
        <v>F</v>
      </c>
      <c r="I54" s="55"/>
    </row>
    <row r="55" spans="1:9" ht="16.5" x14ac:dyDescent="0.25">
      <c r="A55" s="50">
        <v>41</v>
      </c>
      <c r="B55" s="51" t="s">
        <v>136</v>
      </c>
      <c r="C55" s="51" t="s">
        <v>137</v>
      </c>
      <c r="D55" s="51" t="s">
        <v>138</v>
      </c>
      <c r="E55" s="52">
        <v>8</v>
      </c>
      <c r="F55" s="53"/>
      <c r="G55" s="53">
        <f t="shared" si="0"/>
        <v>2.4</v>
      </c>
      <c r="H55" s="54" t="str">
        <f t="shared" si="1"/>
        <v>F</v>
      </c>
      <c r="I55" s="55"/>
    </row>
    <row r="56" spans="1:9" ht="41.25" customHeight="1" x14ac:dyDescent="0.25">
      <c r="A56" s="62">
        <v>42</v>
      </c>
      <c r="B56" s="63" t="s">
        <v>369</v>
      </c>
      <c r="C56" s="64" t="s">
        <v>364</v>
      </c>
      <c r="D56" s="64" t="s">
        <v>363</v>
      </c>
      <c r="E56" s="52">
        <v>8.5</v>
      </c>
      <c r="F56" s="53"/>
      <c r="G56" s="53">
        <f t="shared" si="0"/>
        <v>2.5499999999999998</v>
      </c>
      <c r="H56" s="54" t="str">
        <f t="shared" si="1"/>
        <v>F</v>
      </c>
      <c r="I56" s="60" t="s">
        <v>373</v>
      </c>
    </row>
    <row r="57" spans="1:9" ht="36.75" x14ac:dyDescent="0.25">
      <c r="A57" s="62">
        <v>43</v>
      </c>
      <c r="B57" s="64"/>
      <c r="C57" s="64" t="s">
        <v>370</v>
      </c>
      <c r="D57" s="64" t="s">
        <v>361</v>
      </c>
      <c r="E57" s="52">
        <v>8</v>
      </c>
      <c r="F57" s="53"/>
      <c r="G57" s="53">
        <f t="shared" si="0"/>
        <v>2.4</v>
      </c>
      <c r="H57" s="54" t="str">
        <f t="shared" si="1"/>
        <v>F</v>
      </c>
      <c r="I57" s="60" t="s">
        <v>372</v>
      </c>
    </row>
    <row r="58" spans="1:9" ht="36.75" x14ac:dyDescent="0.25">
      <c r="A58" s="65">
        <v>44</v>
      </c>
      <c r="B58" s="66"/>
      <c r="C58" s="66" t="s">
        <v>371</v>
      </c>
      <c r="D58" s="66" t="s">
        <v>362</v>
      </c>
      <c r="E58" s="57">
        <v>8</v>
      </c>
      <c r="F58" s="58"/>
      <c r="G58" s="58">
        <f t="shared" si="0"/>
        <v>2.4</v>
      </c>
      <c r="H58" s="59" t="str">
        <f t="shared" si="1"/>
        <v>F</v>
      </c>
      <c r="I58" s="61" t="s">
        <v>372</v>
      </c>
    </row>
    <row r="59" spans="1:9" ht="15.75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ht="15.75" x14ac:dyDescent="0.25">
      <c r="A60" s="19" t="str">
        <f>"Cộng danh sách gồm "</f>
        <v xml:space="preserve">Cộng danh sách gồm </v>
      </c>
      <c r="B60" s="19"/>
      <c r="C60" s="19"/>
      <c r="D60" s="20">
        <f>COUNTA(H15:H58)</f>
        <v>44</v>
      </c>
      <c r="E60" s="21">
        <v>1</v>
      </c>
      <c r="F60" s="22"/>
      <c r="G60" s="1"/>
      <c r="H60" s="1"/>
      <c r="I60" s="1"/>
    </row>
    <row r="61" spans="1:9" ht="15.75" x14ac:dyDescent="0.25">
      <c r="A61" s="82" t="s">
        <v>17</v>
      </c>
      <c r="B61" s="82"/>
      <c r="C61" s="82"/>
      <c r="D61" s="23">
        <f>COUNTIF(G15:G58,"&gt;=5")</f>
        <v>0</v>
      </c>
      <c r="E61" s="24">
        <f>D61/D60</f>
        <v>0</v>
      </c>
      <c r="F61" s="25"/>
      <c r="G61" s="1"/>
      <c r="H61" s="1"/>
      <c r="I61" s="1"/>
    </row>
    <row r="62" spans="1:9" ht="21" customHeight="1" x14ac:dyDescent="0.25">
      <c r="A62" s="82" t="s">
        <v>18</v>
      </c>
      <c r="B62" s="82"/>
      <c r="C62" s="82"/>
      <c r="D62" s="23">
        <f>COUNTIF(G15:G58,"&lt;5")</f>
        <v>44</v>
      </c>
      <c r="E62" s="24">
        <f>D62/D60</f>
        <v>1</v>
      </c>
      <c r="F62" s="25"/>
      <c r="G62" s="1"/>
      <c r="H62" s="1"/>
      <c r="I62" s="1"/>
    </row>
    <row r="63" spans="1:9" ht="15.75" x14ac:dyDescent="0.25">
      <c r="A63" s="26"/>
      <c r="B63" s="26"/>
      <c r="C63" s="4"/>
      <c r="D63" s="26"/>
      <c r="E63" s="3"/>
      <c r="F63" s="1"/>
      <c r="G63" s="1"/>
      <c r="H63" s="1"/>
      <c r="I63" s="1"/>
    </row>
    <row r="64" spans="1:9" ht="15.75" x14ac:dyDescent="0.25">
      <c r="A64" s="1"/>
      <c r="B64" s="1"/>
      <c r="C64" s="1"/>
      <c r="D64" s="1"/>
      <c r="E64" s="83" t="str">
        <f ca="1">"TP. Hồ Chí Minh, ngày "&amp;  DAY(NOW())&amp;" tháng " &amp;MONTH(NOW())&amp;" năm "&amp;YEAR(NOW())</f>
        <v>TP. Hồ Chí Minh, ngày 2 tháng 5 năm 2018</v>
      </c>
      <c r="F64" s="83"/>
      <c r="G64" s="83"/>
      <c r="H64" s="83"/>
      <c r="I64" s="83"/>
    </row>
    <row r="65" spans="1:9" ht="15.75" x14ac:dyDescent="0.25">
      <c r="A65" s="67" t="s">
        <v>19</v>
      </c>
      <c r="B65" s="67"/>
      <c r="C65" s="67"/>
      <c r="D65" s="1"/>
      <c r="E65" s="67" t="s">
        <v>379</v>
      </c>
      <c r="F65" s="67"/>
      <c r="G65" s="67"/>
      <c r="H65" s="67"/>
      <c r="I65" s="67"/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70" spans="1:9" s="35" customFormat="1" ht="16.5" x14ac:dyDescent="0.25">
      <c r="B70" s="35" t="s">
        <v>375</v>
      </c>
      <c r="G70" s="35" t="s">
        <v>374</v>
      </c>
    </row>
  </sheetData>
  <protectedRanges>
    <protectedRange sqref="A66:I66" name="Range5"/>
    <protectedRange sqref="I15:I58" name="Range4"/>
    <protectedRange sqref="B15:F58" name="Range3"/>
    <protectedRange sqref="C8:C10 G8:G9" name="Range2"/>
    <protectedRange sqref="A4" name="Range1"/>
    <protectedRange sqref="E13:F13" name="Range6"/>
  </protectedRanges>
  <mergeCells count="25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A9:B9"/>
    <mergeCell ref="C9:D9"/>
    <mergeCell ref="E9:F9"/>
    <mergeCell ref="A65:C65"/>
    <mergeCell ref="E65:I65"/>
    <mergeCell ref="A10:B10"/>
    <mergeCell ref="C10:D10"/>
    <mergeCell ref="A12:A13"/>
    <mergeCell ref="B12:B13"/>
    <mergeCell ref="C12:D13"/>
    <mergeCell ref="G12:H12"/>
    <mergeCell ref="I12:I13"/>
    <mergeCell ref="C14:D14"/>
    <mergeCell ref="A61:C61"/>
    <mergeCell ref="A62:C62"/>
    <mergeCell ref="E64:I64"/>
  </mergeCells>
  <conditionalFormatting sqref="H15:H58">
    <cfRule type="cellIs" dxfId="5" priority="2" stopIfTrue="1" operator="equal">
      <formula>"F"</formula>
    </cfRule>
  </conditionalFormatting>
  <conditionalFormatting sqref="G15:G58">
    <cfRule type="expression" dxfId="4" priority="1" stopIfTrue="1">
      <formula>MAX(#REF!)&lt;4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opLeftCell="A46" workbookViewId="0">
      <selection activeCell="E74" sqref="E74"/>
    </sheetView>
  </sheetViews>
  <sheetFormatPr defaultRowHeight="15" x14ac:dyDescent="0.25"/>
  <cols>
    <col min="1" max="1" width="5.7109375" customWidth="1"/>
    <col min="2" max="2" width="13.7109375" customWidth="1"/>
    <col min="3" max="3" width="22" customWidth="1"/>
    <col min="4" max="4" width="9" customWidth="1"/>
    <col min="5" max="5" width="8.42578125" customWidth="1"/>
    <col min="6" max="6" width="7.85546875" customWidth="1"/>
    <col min="7" max="7" width="8.42578125" customWidth="1"/>
    <col min="8" max="8" width="8.140625" customWidth="1"/>
    <col min="9" max="9" width="7.5703125" customWidth="1"/>
  </cols>
  <sheetData>
    <row r="1" spans="1:9" ht="15.75" x14ac:dyDescent="0.25">
      <c r="A1" s="67" t="s">
        <v>0</v>
      </c>
      <c r="B1" s="67"/>
      <c r="C1" s="67"/>
      <c r="D1" s="67"/>
      <c r="E1" s="85" t="s">
        <v>1</v>
      </c>
      <c r="F1" s="85"/>
      <c r="G1" s="85"/>
      <c r="H1" s="85"/>
      <c r="I1" s="85"/>
    </row>
    <row r="2" spans="1:9" ht="15.75" x14ac:dyDescent="0.25">
      <c r="A2" s="67" t="s">
        <v>2</v>
      </c>
      <c r="B2" s="67"/>
      <c r="C2" s="67"/>
      <c r="D2" s="67"/>
      <c r="E2" s="87" t="s">
        <v>3</v>
      </c>
      <c r="F2" s="87"/>
      <c r="G2" s="87"/>
      <c r="H2" s="87"/>
      <c r="I2" s="87"/>
    </row>
    <row r="3" spans="1:9" ht="15.75" x14ac:dyDescent="0.25">
      <c r="A3" s="67" t="s">
        <v>4</v>
      </c>
      <c r="B3" s="67"/>
      <c r="C3" s="67"/>
      <c r="D3" s="67"/>
      <c r="E3" s="1"/>
      <c r="F3" s="1"/>
      <c r="G3" s="1"/>
      <c r="H3" s="1"/>
      <c r="I3" s="1"/>
    </row>
    <row r="4" spans="1:9" ht="15.75" x14ac:dyDescent="0.25">
      <c r="A4" s="67" t="s">
        <v>376</v>
      </c>
      <c r="B4" s="67"/>
      <c r="C4" s="67"/>
      <c r="D4" s="67"/>
      <c r="E4" s="1"/>
      <c r="F4" s="1"/>
      <c r="G4" s="1"/>
      <c r="H4" s="1"/>
      <c r="I4" s="1"/>
    </row>
    <row r="5" spans="1:9" ht="15.75" x14ac:dyDescent="0.25">
      <c r="A5" s="33"/>
      <c r="B5" s="33"/>
      <c r="C5" s="33"/>
      <c r="D5" s="33"/>
      <c r="E5" s="1"/>
      <c r="F5" s="1"/>
      <c r="G5" s="1"/>
      <c r="H5" s="1"/>
      <c r="I5" s="1"/>
    </row>
    <row r="6" spans="1:9" ht="19.5" x14ac:dyDescent="0.3">
      <c r="A6" s="84" t="s">
        <v>377</v>
      </c>
      <c r="B6" s="84"/>
      <c r="C6" s="84"/>
      <c r="D6" s="84"/>
      <c r="E6" s="84"/>
      <c r="F6" s="84"/>
      <c r="G6" s="84"/>
      <c r="H6" s="84"/>
      <c r="I6" s="84"/>
    </row>
    <row r="7" spans="1:9" ht="15.75" x14ac:dyDescent="0.25">
      <c r="A7" s="33"/>
      <c r="B7" s="33"/>
      <c r="C7" s="33"/>
      <c r="D7" s="33"/>
      <c r="E7" s="33"/>
      <c r="F7" s="33"/>
      <c r="G7" s="33"/>
      <c r="H7" s="33"/>
      <c r="I7" s="33"/>
    </row>
    <row r="8" spans="1:9" ht="15.75" x14ac:dyDescent="0.25">
      <c r="A8" s="68" t="s">
        <v>5</v>
      </c>
      <c r="B8" s="68"/>
      <c r="C8" s="68" t="s">
        <v>365</v>
      </c>
      <c r="D8" s="68"/>
      <c r="E8" s="26" t="s">
        <v>367</v>
      </c>
      <c r="F8" s="26"/>
      <c r="G8" s="3"/>
      <c r="H8" s="3"/>
      <c r="I8" s="3"/>
    </row>
    <row r="9" spans="1:9" ht="15.75" x14ac:dyDescent="0.25">
      <c r="A9" s="68" t="s">
        <v>6</v>
      </c>
      <c r="B9" s="68"/>
      <c r="C9" s="68" t="s">
        <v>255</v>
      </c>
      <c r="D9" s="68"/>
      <c r="E9" s="68" t="s">
        <v>368</v>
      </c>
      <c r="F9" s="68"/>
      <c r="G9" s="3"/>
      <c r="H9" s="3"/>
      <c r="I9" s="3"/>
    </row>
    <row r="10" spans="1:9" ht="15.75" x14ac:dyDescent="0.25">
      <c r="A10" s="68" t="s">
        <v>7</v>
      </c>
      <c r="B10" s="68"/>
      <c r="C10" s="68" t="s">
        <v>366</v>
      </c>
      <c r="D10" s="68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9" t="s">
        <v>8</v>
      </c>
      <c r="B12" s="71" t="s">
        <v>9</v>
      </c>
      <c r="C12" s="73" t="s">
        <v>10</v>
      </c>
      <c r="D12" s="74"/>
      <c r="E12" s="5" t="s">
        <v>11</v>
      </c>
      <c r="F12" s="5" t="s">
        <v>12</v>
      </c>
      <c r="G12" s="77" t="s">
        <v>13</v>
      </c>
      <c r="H12" s="78"/>
      <c r="I12" s="79" t="s">
        <v>14</v>
      </c>
    </row>
    <row r="13" spans="1:9" ht="15.75" x14ac:dyDescent="0.25">
      <c r="A13" s="70"/>
      <c r="B13" s="72"/>
      <c r="C13" s="75"/>
      <c r="D13" s="76"/>
      <c r="E13" s="6">
        <v>0.3</v>
      </c>
      <c r="F13" s="6">
        <v>0.7</v>
      </c>
      <c r="G13" s="7" t="s">
        <v>15</v>
      </c>
      <c r="H13" s="7" t="s">
        <v>16</v>
      </c>
      <c r="I13" s="80"/>
    </row>
    <row r="14" spans="1:9" ht="15.75" x14ac:dyDescent="0.25">
      <c r="A14" s="9">
        <v>1</v>
      </c>
      <c r="B14" s="9">
        <v>2</v>
      </c>
      <c r="C14" s="81">
        <v>3</v>
      </c>
      <c r="D14" s="81"/>
      <c r="E14" s="9">
        <v>4</v>
      </c>
      <c r="F14" s="9">
        <v>5</v>
      </c>
      <c r="G14" s="9">
        <v>6</v>
      </c>
      <c r="H14" s="9">
        <v>7</v>
      </c>
      <c r="I14" s="7">
        <v>8</v>
      </c>
    </row>
    <row r="15" spans="1:9" ht="16.5" x14ac:dyDescent="0.25">
      <c r="A15" s="10">
        <v>1</v>
      </c>
      <c r="B15" s="27" t="s">
        <v>140</v>
      </c>
      <c r="C15" s="28" t="s">
        <v>141</v>
      </c>
      <c r="D15" s="29" t="s">
        <v>142</v>
      </c>
      <c r="E15" s="11">
        <v>5</v>
      </c>
      <c r="F15" s="12"/>
      <c r="G15" s="12">
        <f>E15*$E$13+F15*$F$13</f>
        <v>1.5</v>
      </c>
      <c r="H15" s="13" t="str">
        <f>IF(G15&lt;4,"F",IF(G15&lt;=4.9,"D",IF(G15&lt;=5.4,"D+",IF(G15&lt;=5.9,"C",IF(G15&lt;=6.9,"C+",IF(G15&lt;=7.9,"B",IF(G15&lt;=8.4,"B+","A")))))))</f>
        <v>F</v>
      </c>
      <c r="I15" s="14"/>
    </row>
    <row r="16" spans="1:9" ht="16.5" x14ac:dyDescent="0.25">
      <c r="A16" s="15">
        <v>2</v>
      </c>
      <c r="B16" s="27" t="s">
        <v>143</v>
      </c>
      <c r="C16" s="28" t="s">
        <v>144</v>
      </c>
      <c r="D16" s="29" t="s">
        <v>145</v>
      </c>
      <c r="E16" s="16">
        <v>8.5</v>
      </c>
      <c r="F16" s="17"/>
      <c r="G16" s="17">
        <f t="shared" ref="G16:G57" si="0">E16*$E$13+F16*$F$13</f>
        <v>2.5499999999999998</v>
      </c>
      <c r="H16" s="13" t="str">
        <f t="shared" ref="H16:H57" si="1">IF(G16&lt;4,"F",IF(G16&lt;=4.9,"D",IF(G16&lt;=5.4,"D+",IF(G16&lt;=5.9,"C",IF(G16&lt;=6.9,"C+",IF(G16&lt;=7.9,"B",IF(G16&lt;=8.4,"B+","A")))))))</f>
        <v>F</v>
      </c>
      <c r="I16" s="18"/>
    </row>
    <row r="17" spans="1:9" ht="16.5" x14ac:dyDescent="0.25">
      <c r="A17" s="15">
        <v>3</v>
      </c>
      <c r="B17" s="27" t="s">
        <v>146</v>
      </c>
      <c r="C17" s="28" t="s">
        <v>147</v>
      </c>
      <c r="D17" s="29" t="s">
        <v>148</v>
      </c>
      <c r="E17" s="16">
        <v>8</v>
      </c>
      <c r="F17" s="17"/>
      <c r="G17" s="17">
        <f t="shared" si="0"/>
        <v>2.4</v>
      </c>
      <c r="H17" s="13" t="str">
        <f t="shared" si="1"/>
        <v>F</v>
      </c>
      <c r="I17" s="18"/>
    </row>
    <row r="18" spans="1:9" ht="16.5" x14ac:dyDescent="0.25">
      <c r="A18" s="15">
        <v>4</v>
      </c>
      <c r="B18" s="27" t="s">
        <v>149</v>
      </c>
      <c r="C18" s="28" t="s">
        <v>150</v>
      </c>
      <c r="D18" s="29" t="s">
        <v>151</v>
      </c>
      <c r="E18" s="16">
        <v>7</v>
      </c>
      <c r="F18" s="17"/>
      <c r="G18" s="17">
        <f t="shared" si="0"/>
        <v>2.1</v>
      </c>
      <c r="H18" s="13" t="str">
        <f t="shared" si="1"/>
        <v>F</v>
      </c>
      <c r="I18" s="18"/>
    </row>
    <row r="19" spans="1:9" ht="16.5" x14ac:dyDescent="0.25">
      <c r="A19" s="15">
        <v>5</v>
      </c>
      <c r="B19" s="27" t="s">
        <v>152</v>
      </c>
      <c r="C19" s="28" t="s">
        <v>153</v>
      </c>
      <c r="D19" s="29" t="s">
        <v>38</v>
      </c>
      <c r="E19" s="16">
        <v>8.5</v>
      </c>
      <c r="F19" s="17"/>
      <c r="G19" s="17">
        <f t="shared" si="0"/>
        <v>2.5499999999999998</v>
      </c>
      <c r="H19" s="13" t="str">
        <f t="shared" si="1"/>
        <v>F</v>
      </c>
      <c r="I19" s="18"/>
    </row>
    <row r="20" spans="1:9" ht="16.5" x14ac:dyDescent="0.25">
      <c r="A20" s="15">
        <v>6</v>
      </c>
      <c r="B20" s="27" t="s">
        <v>154</v>
      </c>
      <c r="C20" s="28" t="s">
        <v>155</v>
      </c>
      <c r="D20" s="29" t="s">
        <v>38</v>
      </c>
      <c r="E20" s="16">
        <v>0</v>
      </c>
      <c r="F20" s="17"/>
      <c r="G20" s="17">
        <f t="shared" si="0"/>
        <v>0</v>
      </c>
      <c r="H20" s="13" t="str">
        <f t="shared" si="1"/>
        <v>F</v>
      </c>
      <c r="I20" s="18"/>
    </row>
    <row r="21" spans="1:9" ht="16.5" x14ac:dyDescent="0.25">
      <c r="A21" s="15">
        <v>7</v>
      </c>
      <c r="B21" s="27" t="s">
        <v>156</v>
      </c>
      <c r="C21" s="28" t="s">
        <v>31</v>
      </c>
      <c r="D21" s="29" t="s">
        <v>157</v>
      </c>
      <c r="E21" s="16">
        <v>7</v>
      </c>
      <c r="F21" s="17"/>
      <c r="G21" s="17">
        <f t="shared" si="0"/>
        <v>2.1</v>
      </c>
      <c r="H21" s="13" t="str">
        <f t="shared" si="1"/>
        <v>F</v>
      </c>
      <c r="I21" s="18"/>
    </row>
    <row r="22" spans="1:9" ht="16.5" x14ac:dyDescent="0.25">
      <c r="A22" s="15">
        <v>8</v>
      </c>
      <c r="B22" s="27" t="s">
        <v>158</v>
      </c>
      <c r="C22" s="28" t="s">
        <v>159</v>
      </c>
      <c r="D22" s="29" t="s">
        <v>160</v>
      </c>
      <c r="E22" s="16">
        <v>8</v>
      </c>
      <c r="F22" s="17"/>
      <c r="G22" s="17">
        <f t="shared" si="0"/>
        <v>2.4</v>
      </c>
      <c r="H22" s="13" t="str">
        <f t="shared" si="1"/>
        <v>F</v>
      </c>
      <c r="I22" s="18"/>
    </row>
    <row r="23" spans="1:9" ht="16.5" x14ac:dyDescent="0.25">
      <c r="A23" s="15">
        <v>9</v>
      </c>
      <c r="B23" s="27" t="s">
        <v>161</v>
      </c>
      <c r="C23" s="28" t="s">
        <v>162</v>
      </c>
      <c r="D23" s="29" t="s">
        <v>163</v>
      </c>
      <c r="E23" s="16">
        <v>0</v>
      </c>
      <c r="F23" s="17"/>
      <c r="G23" s="17">
        <f t="shared" si="0"/>
        <v>0</v>
      </c>
      <c r="H23" s="13" t="str">
        <f t="shared" si="1"/>
        <v>F</v>
      </c>
      <c r="I23" s="18"/>
    </row>
    <row r="24" spans="1:9" ht="16.5" x14ac:dyDescent="0.25">
      <c r="A24" s="15">
        <v>10</v>
      </c>
      <c r="B24" s="27" t="s">
        <v>164</v>
      </c>
      <c r="C24" s="28" t="s">
        <v>165</v>
      </c>
      <c r="D24" s="29" t="s">
        <v>47</v>
      </c>
      <c r="E24" s="16">
        <v>5</v>
      </c>
      <c r="F24" s="17"/>
      <c r="G24" s="17">
        <f t="shared" si="0"/>
        <v>1.5</v>
      </c>
      <c r="H24" s="13" t="str">
        <f t="shared" si="1"/>
        <v>F</v>
      </c>
      <c r="I24" s="18"/>
    </row>
    <row r="25" spans="1:9" ht="16.5" x14ac:dyDescent="0.25">
      <c r="A25" s="15">
        <v>11</v>
      </c>
      <c r="B25" s="27" t="s">
        <v>166</v>
      </c>
      <c r="C25" s="28" t="s">
        <v>167</v>
      </c>
      <c r="D25" s="29" t="s">
        <v>47</v>
      </c>
      <c r="E25" s="16">
        <v>5</v>
      </c>
      <c r="F25" s="17"/>
      <c r="G25" s="17">
        <f t="shared" si="0"/>
        <v>1.5</v>
      </c>
      <c r="H25" s="13" t="str">
        <f t="shared" si="1"/>
        <v>F</v>
      </c>
      <c r="I25" s="18"/>
    </row>
    <row r="26" spans="1:9" ht="16.5" x14ac:dyDescent="0.25">
      <c r="A26" s="15">
        <v>12</v>
      </c>
      <c r="B26" s="27" t="s">
        <v>168</v>
      </c>
      <c r="C26" s="28" t="s">
        <v>169</v>
      </c>
      <c r="D26" s="29" t="s">
        <v>170</v>
      </c>
      <c r="E26" s="16">
        <v>9</v>
      </c>
      <c r="F26" s="17"/>
      <c r="G26" s="17">
        <f t="shared" si="0"/>
        <v>2.6999999999999997</v>
      </c>
      <c r="H26" s="13" t="str">
        <f t="shared" si="1"/>
        <v>F</v>
      </c>
      <c r="I26" s="18"/>
    </row>
    <row r="27" spans="1:9" ht="16.5" x14ac:dyDescent="0.25">
      <c r="A27" s="15">
        <v>13</v>
      </c>
      <c r="B27" s="27" t="s">
        <v>171</v>
      </c>
      <c r="C27" s="28" t="s">
        <v>172</v>
      </c>
      <c r="D27" s="29" t="s">
        <v>170</v>
      </c>
      <c r="E27" s="16">
        <v>9</v>
      </c>
      <c r="F27" s="17"/>
      <c r="G27" s="17">
        <f t="shared" si="0"/>
        <v>2.6999999999999997</v>
      </c>
      <c r="H27" s="13" t="str">
        <f t="shared" si="1"/>
        <v>F</v>
      </c>
      <c r="I27" s="18"/>
    </row>
    <row r="28" spans="1:9" ht="16.5" x14ac:dyDescent="0.25">
      <c r="A28" s="15">
        <v>14</v>
      </c>
      <c r="B28" s="27" t="s">
        <v>173</v>
      </c>
      <c r="C28" s="28" t="s">
        <v>174</v>
      </c>
      <c r="D28" s="29" t="s">
        <v>175</v>
      </c>
      <c r="E28" s="16">
        <v>8</v>
      </c>
      <c r="F28" s="17"/>
      <c r="G28" s="17">
        <f t="shared" si="0"/>
        <v>2.4</v>
      </c>
      <c r="H28" s="13" t="str">
        <f t="shared" si="1"/>
        <v>F</v>
      </c>
      <c r="I28" s="18"/>
    </row>
    <row r="29" spans="1:9" ht="16.5" x14ac:dyDescent="0.25">
      <c r="A29" s="15">
        <v>15</v>
      </c>
      <c r="B29" s="27" t="s">
        <v>176</v>
      </c>
      <c r="C29" s="28" t="s">
        <v>177</v>
      </c>
      <c r="D29" s="29" t="s">
        <v>178</v>
      </c>
      <c r="E29" s="16">
        <v>8.5</v>
      </c>
      <c r="F29" s="17"/>
      <c r="G29" s="17">
        <f t="shared" si="0"/>
        <v>2.5499999999999998</v>
      </c>
      <c r="H29" s="13" t="str">
        <f t="shared" si="1"/>
        <v>F</v>
      </c>
      <c r="I29" s="18"/>
    </row>
    <row r="30" spans="1:9" ht="16.5" x14ac:dyDescent="0.25">
      <c r="A30" s="15">
        <v>16</v>
      </c>
      <c r="B30" s="27" t="s">
        <v>179</v>
      </c>
      <c r="C30" s="28" t="s">
        <v>180</v>
      </c>
      <c r="D30" s="29" t="s">
        <v>62</v>
      </c>
      <c r="E30" s="16">
        <v>0</v>
      </c>
      <c r="F30" s="17"/>
      <c r="G30" s="17">
        <f t="shared" si="0"/>
        <v>0</v>
      </c>
      <c r="H30" s="13" t="str">
        <f t="shared" si="1"/>
        <v>F</v>
      </c>
      <c r="I30" s="18"/>
    </row>
    <row r="31" spans="1:9" ht="16.5" x14ac:dyDescent="0.25">
      <c r="A31" s="15">
        <v>17</v>
      </c>
      <c r="B31" s="27" t="s">
        <v>181</v>
      </c>
      <c r="C31" s="28" t="s">
        <v>182</v>
      </c>
      <c r="D31" s="29" t="s">
        <v>183</v>
      </c>
      <c r="E31" s="16">
        <v>0</v>
      </c>
      <c r="F31" s="17"/>
      <c r="G31" s="17">
        <f t="shared" si="0"/>
        <v>0</v>
      </c>
      <c r="H31" s="13" t="str">
        <f t="shared" si="1"/>
        <v>F</v>
      </c>
      <c r="I31" s="18"/>
    </row>
    <row r="32" spans="1:9" ht="16.5" x14ac:dyDescent="0.25">
      <c r="A32" s="15">
        <v>18</v>
      </c>
      <c r="B32" s="27" t="s">
        <v>184</v>
      </c>
      <c r="C32" s="28" t="s">
        <v>185</v>
      </c>
      <c r="D32" s="29" t="s">
        <v>186</v>
      </c>
      <c r="E32" s="16">
        <v>0</v>
      </c>
      <c r="F32" s="17"/>
      <c r="G32" s="17">
        <f t="shared" si="0"/>
        <v>0</v>
      </c>
      <c r="H32" s="13" t="str">
        <f t="shared" si="1"/>
        <v>F</v>
      </c>
      <c r="I32" s="18"/>
    </row>
    <row r="33" spans="1:9" ht="16.5" x14ac:dyDescent="0.25">
      <c r="A33" s="15">
        <v>19</v>
      </c>
      <c r="B33" s="27" t="s">
        <v>187</v>
      </c>
      <c r="C33" s="28" t="s">
        <v>188</v>
      </c>
      <c r="D33" s="29" t="s">
        <v>189</v>
      </c>
      <c r="E33" s="16">
        <v>5</v>
      </c>
      <c r="F33" s="17"/>
      <c r="G33" s="17">
        <f t="shared" si="0"/>
        <v>1.5</v>
      </c>
      <c r="H33" s="13" t="str">
        <f t="shared" si="1"/>
        <v>F</v>
      </c>
      <c r="I33" s="18"/>
    </row>
    <row r="34" spans="1:9" ht="16.5" x14ac:dyDescent="0.25">
      <c r="A34" s="15">
        <v>20</v>
      </c>
      <c r="B34" s="27" t="s">
        <v>190</v>
      </c>
      <c r="C34" s="28" t="s">
        <v>191</v>
      </c>
      <c r="D34" s="29" t="s">
        <v>192</v>
      </c>
      <c r="E34" s="16">
        <v>7.5</v>
      </c>
      <c r="F34" s="17"/>
      <c r="G34" s="17">
        <f t="shared" si="0"/>
        <v>2.25</v>
      </c>
      <c r="H34" s="13" t="str">
        <f t="shared" si="1"/>
        <v>F</v>
      </c>
      <c r="I34" s="18"/>
    </row>
    <row r="35" spans="1:9" ht="16.5" x14ac:dyDescent="0.25">
      <c r="A35" s="15">
        <v>21</v>
      </c>
      <c r="B35" s="27" t="s">
        <v>193</v>
      </c>
      <c r="C35" s="28" t="s">
        <v>194</v>
      </c>
      <c r="D35" s="29" t="s">
        <v>195</v>
      </c>
      <c r="E35" s="16">
        <v>8</v>
      </c>
      <c r="F35" s="17"/>
      <c r="G35" s="17">
        <f t="shared" si="0"/>
        <v>2.4</v>
      </c>
      <c r="H35" s="13" t="str">
        <f t="shared" si="1"/>
        <v>F</v>
      </c>
      <c r="I35" s="18"/>
    </row>
    <row r="36" spans="1:9" ht="16.5" x14ac:dyDescent="0.25">
      <c r="A36" s="15">
        <v>22</v>
      </c>
      <c r="B36" s="27" t="s">
        <v>196</v>
      </c>
      <c r="C36" s="28" t="s">
        <v>25</v>
      </c>
      <c r="D36" s="29" t="s">
        <v>197</v>
      </c>
      <c r="E36" s="16">
        <v>8.5</v>
      </c>
      <c r="F36" s="17"/>
      <c r="G36" s="17">
        <f t="shared" si="0"/>
        <v>2.5499999999999998</v>
      </c>
      <c r="H36" s="13" t="str">
        <f t="shared" si="1"/>
        <v>F</v>
      </c>
      <c r="I36" s="18"/>
    </row>
    <row r="37" spans="1:9" ht="16.5" x14ac:dyDescent="0.25">
      <c r="A37" s="15">
        <v>23</v>
      </c>
      <c r="B37" s="27" t="s">
        <v>198</v>
      </c>
      <c r="C37" s="28" t="s">
        <v>199</v>
      </c>
      <c r="D37" s="29" t="s">
        <v>200</v>
      </c>
      <c r="E37" s="16">
        <v>9</v>
      </c>
      <c r="F37" s="17"/>
      <c r="G37" s="17">
        <f t="shared" si="0"/>
        <v>2.6999999999999997</v>
      </c>
      <c r="H37" s="13" t="str">
        <f t="shared" si="1"/>
        <v>F</v>
      </c>
      <c r="I37" s="18"/>
    </row>
    <row r="38" spans="1:9" ht="16.5" x14ac:dyDescent="0.25">
      <c r="A38" s="15">
        <v>24</v>
      </c>
      <c r="B38" s="27" t="s">
        <v>201</v>
      </c>
      <c r="C38" s="28" t="s">
        <v>202</v>
      </c>
      <c r="D38" s="29" t="s">
        <v>203</v>
      </c>
      <c r="E38" s="16">
        <v>0</v>
      </c>
      <c r="F38" s="17"/>
      <c r="G38" s="17">
        <f t="shared" si="0"/>
        <v>0</v>
      </c>
      <c r="H38" s="13" t="str">
        <f t="shared" si="1"/>
        <v>F</v>
      </c>
      <c r="I38" s="18"/>
    </row>
    <row r="39" spans="1:9" ht="16.5" x14ac:dyDescent="0.25">
      <c r="A39" s="15">
        <v>25</v>
      </c>
      <c r="B39" s="27" t="s">
        <v>204</v>
      </c>
      <c r="C39" s="28" t="s">
        <v>205</v>
      </c>
      <c r="D39" s="29" t="s">
        <v>206</v>
      </c>
      <c r="E39" s="16">
        <v>8.5</v>
      </c>
      <c r="F39" s="17"/>
      <c r="G39" s="17">
        <f t="shared" si="0"/>
        <v>2.5499999999999998</v>
      </c>
      <c r="H39" s="13" t="str">
        <f t="shared" si="1"/>
        <v>F</v>
      </c>
      <c r="I39" s="18"/>
    </row>
    <row r="40" spans="1:9" ht="16.5" x14ac:dyDescent="0.25">
      <c r="A40" s="15">
        <v>26</v>
      </c>
      <c r="B40" s="27" t="s">
        <v>207</v>
      </c>
      <c r="C40" s="28" t="s">
        <v>208</v>
      </c>
      <c r="D40" s="29" t="s">
        <v>209</v>
      </c>
      <c r="E40" s="16">
        <v>9</v>
      </c>
      <c r="F40" s="17"/>
      <c r="G40" s="17">
        <f t="shared" si="0"/>
        <v>2.6999999999999997</v>
      </c>
      <c r="H40" s="13" t="str">
        <f t="shared" si="1"/>
        <v>F</v>
      </c>
      <c r="I40" s="18"/>
    </row>
    <row r="41" spans="1:9" ht="16.5" x14ac:dyDescent="0.25">
      <c r="A41" s="15">
        <v>27</v>
      </c>
      <c r="B41" s="27" t="s">
        <v>210</v>
      </c>
      <c r="C41" s="28" t="s">
        <v>211</v>
      </c>
      <c r="D41" s="29" t="s">
        <v>92</v>
      </c>
      <c r="E41" s="16">
        <v>5</v>
      </c>
      <c r="F41" s="17"/>
      <c r="G41" s="17">
        <f t="shared" si="0"/>
        <v>1.5</v>
      </c>
      <c r="H41" s="13" t="str">
        <f t="shared" si="1"/>
        <v>F</v>
      </c>
      <c r="I41" s="18"/>
    </row>
    <row r="42" spans="1:9" ht="16.5" x14ac:dyDescent="0.25">
      <c r="A42" s="15">
        <v>28</v>
      </c>
      <c r="B42" s="27" t="s">
        <v>212</v>
      </c>
      <c r="C42" s="28" t="s">
        <v>213</v>
      </c>
      <c r="D42" s="29" t="s">
        <v>214</v>
      </c>
      <c r="E42" s="16">
        <v>0</v>
      </c>
      <c r="F42" s="17"/>
      <c r="G42" s="17">
        <f t="shared" si="0"/>
        <v>0</v>
      </c>
      <c r="H42" s="13" t="str">
        <f t="shared" si="1"/>
        <v>F</v>
      </c>
      <c r="I42" s="18"/>
    </row>
    <row r="43" spans="1:9" ht="16.5" x14ac:dyDescent="0.25">
      <c r="A43" s="15">
        <v>29</v>
      </c>
      <c r="B43" s="27" t="s">
        <v>215</v>
      </c>
      <c r="C43" s="28" t="s">
        <v>205</v>
      </c>
      <c r="D43" s="29" t="s">
        <v>216</v>
      </c>
      <c r="E43" s="16">
        <v>8</v>
      </c>
      <c r="F43" s="17"/>
      <c r="G43" s="17">
        <f t="shared" si="0"/>
        <v>2.4</v>
      </c>
      <c r="H43" s="13" t="str">
        <f t="shared" si="1"/>
        <v>F</v>
      </c>
      <c r="I43" s="18"/>
    </row>
    <row r="44" spans="1:9" ht="16.5" x14ac:dyDescent="0.25">
      <c r="A44" s="15">
        <v>30</v>
      </c>
      <c r="B44" s="27" t="s">
        <v>217</v>
      </c>
      <c r="C44" s="28" t="s">
        <v>218</v>
      </c>
      <c r="D44" s="29" t="s">
        <v>219</v>
      </c>
      <c r="E44" s="16">
        <v>7</v>
      </c>
      <c r="F44" s="17"/>
      <c r="G44" s="17">
        <f t="shared" si="0"/>
        <v>2.1</v>
      </c>
      <c r="H44" s="13" t="str">
        <f t="shared" si="1"/>
        <v>F</v>
      </c>
      <c r="I44" s="18"/>
    </row>
    <row r="45" spans="1:9" ht="16.5" x14ac:dyDescent="0.25">
      <c r="A45" s="15">
        <v>31</v>
      </c>
      <c r="B45" s="27" t="s">
        <v>220</v>
      </c>
      <c r="C45" s="28" t="s">
        <v>221</v>
      </c>
      <c r="D45" s="29" t="s">
        <v>222</v>
      </c>
      <c r="E45" s="16">
        <v>0</v>
      </c>
      <c r="F45" s="17"/>
      <c r="G45" s="17">
        <f t="shared" si="0"/>
        <v>0</v>
      </c>
      <c r="H45" s="13" t="str">
        <f t="shared" si="1"/>
        <v>F</v>
      </c>
      <c r="I45" s="18"/>
    </row>
    <row r="46" spans="1:9" ht="16.5" x14ac:dyDescent="0.25">
      <c r="A46" s="15">
        <v>32</v>
      </c>
      <c r="B46" s="27" t="s">
        <v>223</v>
      </c>
      <c r="C46" s="28" t="s">
        <v>224</v>
      </c>
      <c r="D46" s="29" t="s">
        <v>106</v>
      </c>
      <c r="E46" s="16">
        <v>9</v>
      </c>
      <c r="F46" s="17"/>
      <c r="G46" s="17">
        <f t="shared" si="0"/>
        <v>2.6999999999999997</v>
      </c>
      <c r="H46" s="13" t="str">
        <f t="shared" si="1"/>
        <v>F</v>
      </c>
      <c r="I46" s="18"/>
    </row>
    <row r="47" spans="1:9" ht="16.5" x14ac:dyDescent="0.25">
      <c r="A47" s="15">
        <v>33</v>
      </c>
      <c r="B47" s="27" t="s">
        <v>225</v>
      </c>
      <c r="C47" s="28" t="s">
        <v>226</v>
      </c>
      <c r="D47" s="29" t="s">
        <v>227</v>
      </c>
      <c r="E47" s="16">
        <v>5</v>
      </c>
      <c r="F47" s="17"/>
      <c r="G47" s="17">
        <f t="shared" si="0"/>
        <v>1.5</v>
      </c>
      <c r="H47" s="13" t="str">
        <f t="shared" si="1"/>
        <v>F</v>
      </c>
      <c r="I47" s="18"/>
    </row>
    <row r="48" spans="1:9" ht="16.5" x14ac:dyDescent="0.25">
      <c r="A48" s="15">
        <v>34</v>
      </c>
      <c r="B48" s="27" t="s">
        <v>228</v>
      </c>
      <c r="C48" s="28" t="s">
        <v>229</v>
      </c>
      <c r="D48" s="29" t="s">
        <v>230</v>
      </c>
      <c r="E48" s="16">
        <v>9.5</v>
      </c>
      <c r="F48" s="17"/>
      <c r="G48" s="17">
        <f t="shared" si="0"/>
        <v>2.85</v>
      </c>
      <c r="H48" s="13" t="str">
        <f t="shared" si="1"/>
        <v>F</v>
      </c>
      <c r="I48" s="18"/>
    </row>
    <row r="49" spans="1:9" ht="16.5" x14ac:dyDescent="0.25">
      <c r="A49" s="15">
        <v>35</v>
      </c>
      <c r="B49" s="27" t="s">
        <v>231</v>
      </c>
      <c r="C49" s="28" t="s">
        <v>232</v>
      </c>
      <c r="D49" s="29" t="s">
        <v>111</v>
      </c>
      <c r="E49" s="16">
        <v>8.5</v>
      </c>
      <c r="F49" s="17"/>
      <c r="G49" s="17">
        <f t="shared" si="0"/>
        <v>2.5499999999999998</v>
      </c>
      <c r="H49" s="13" t="str">
        <f t="shared" si="1"/>
        <v>F</v>
      </c>
      <c r="I49" s="18"/>
    </row>
    <row r="50" spans="1:9" ht="16.5" x14ac:dyDescent="0.25">
      <c r="A50" s="15">
        <v>36</v>
      </c>
      <c r="B50" s="27" t="s">
        <v>233</v>
      </c>
      <c r="C50" s="28" t="s">
        <v>234</v>
      </c>
      <c r="D50" s="29" t="s">
        <v>235</v>
      </c>
      <c r="E50" s="16">
        <v>9</v>
      </c>
      <c r="F50" s="17"/>
      <c r="G50" s="17">
        <f t="shared" si="0"/>
        <v>2.6999999999999997</v>
      </c>
      <c r="H50" s="13" t="str">
        <f t="shared" si="1"/>
        <v>F</v>
      </c>
      <c r="I50" s="18"/>
    </row>
    <row r="51" spans="1:9" ht="16.5" x14ac:dyDescent="0.25">
      <c r="A51" s="15">
        <v>37</v>
      </c>
      <c r="B51" s="27" t="s">
        <v>236</v>
      </c>
      <c r="C51" s="28" t="s">
        <v>237</v>
      </c>
      <c r="D51" s="29" t="s">
        <v>238</v>
      </c>
      <c r="E51" s="16">
        <v>6</v>
      </c>
      <c r="F51" s="17"/>
      <c r="G51" s="17">
        <f t="shared" si="0"/>
        <v>1.7999999999999998</v>
      </c>
      <c r="H51" s="13" t="str">
        <f t="shared" si="1"/>
        <v>F</v>
      </c>
      <c r="I51" s="18"/>
    </row>
    <row r="52" spans="1:9" ht="16.5" x14ac:dyDescent="0.25">
      <c r="A52" s="15">
        <v>38</v>
      </c>
      <c r="B52" s="27" t="s">
        <v>239</v>
      </c>
      <c r="C52" s="28" t="s">
        <v>240</v>
      </c>
      <c r="D52" s="29" t="s">
        <v>241</v>
      </c>
      <c r="E52" s="16">
        <v>6</v>
      </c>
      <c r="F52" s="17"/>
      <c r="G52" s="17">
        <f t="shared" si="0"/>
        <v>1.7999999999999998</v>
      </c>
      <c r="H52" s="13" t="str">
        <f t="shared" si="1"/>
        <v>F</v>
      </c>
      <c r="I52" s="18"/>
    </row>
    <row r="53" spans="1:9" ht="16.5" x14ac:dyDescent="0.25">
      <c r="A53" s="15">
        <v>39</v>
      </c>
      <c r="B53" s="27" t="s">
        <v>242</v>
      </c>
      <c r="C53" s="28" t="s">
        <v>243</v>
      </c>
      <c r="D53" s="29" t="s">
        <v>244</v>
      </c>
      <c r="E53" s="16">
        <v>8</v>
      </c>
      <c r="F53" s="17"/>
      <c r="G53" s="17">
        <f t="shared" si="0"/>
        <v>2.4</v>
      </c>
      <c r="H53" s="13" t="str">
        <f t="shared" si="1"/>
        <v>F</v>
      </c>
      <c r="I53" s="18"/>
    </row>
    <row r="54" spans="1:9" ht="16.5" x14ac:dyDescent="0.25">
      <c r="A54" s="15">
        <v>40</v>
      </c>
      <c r="B54" s="27" t="s">
        <v>245</v>
      </c>
      <c r="C54" s="28" t="s">
        <v>246</v>
      </c>
      <c r="D54" s="29" t="s">
        <v>126</v>
      </c>
      <c r="E54" s="16">
        <v>5</v>
      </c>
      <c r="F54" s="17"/>
      <c r="G54" s="17">
        <f t="shared" si="0"/>
        <v>1.5</v>
      </c>
      <c r="H54" s="13" t="str">
        <f t="shared" si="1"/>
        <v>F</v>
      </c>
      <c r="I54" s="18"/>
    </row>
    <row r="55" spans="1:9" ht="16.5" x14ac:dyDescent="0.25">
      <c r="A55" s="15">
        <v>41</v>
      </c>
      <c r="B55" s="27" t="s">
        <v>247</v>
      </c>
      <c r="C55" s="28" t="s">
        <v>248</v>
      </c>
      <c r="D55" s="29" t="s">
        <v>249</v>
      </c>
      <c r="E55" s="16">
        <v>7.5</v>
      </c>
      <c r="F55" s="17"/>
      <c r="G55" s="17">
        <f t="shared" si="0"/>
        <v>2.25</v>
      </c>
      <c r="H55" s="13" t="str">
        <f t="shared" si="1"/>
        <v>F</v>
      </c>
      <c r="I55" s="18"/>
    </row>
    <row r="56" spans="1:9" ht="16.5" x14ac:dyDescent="0.25">
      <c r="A56" s="15">
        <v>42</v>
      </c>
      <c r="B56" s="27" t="s">
        <v>250</v>
      </c>
      <c r="C56" s="28" t="s">
        <v>251</v>
      </c>
      <c r="D56" s="29" t="s">
        <v>132</v>
      </c>
      <c r="E56" s="16">
        <v>9</v>
      </c>
      <c r="F56" s="17"/>
      <c r="G56" s="17">
        <f t="shared" si="0"/>
        <v>2.6999999999999997</v>
      </c>
      <c r="H56" s="13" t="str">
        <f t="shared" si="1"/>
        <v>F</v>
      </c>
      <c r="I56" s="18"/>
    </row>
    <row r="57" spans="1:9" ht="16.5" x14ac:dyDescent="0.25">
      <c r="A57" s="36">
        <v>43</v>
      </c>
      <c r="B57" s="37" t="s">
        <v>252</v>
      </c>
      <c r="C57" s="38" t="s">
        <v>253</v>
      </c>
      <c r="D57" s="39" t="s">
        <v>254</v>
      </c>
      <c r="E57" s="40">
        <v>5</v>
      </c>
      <c r="F57" s="41"/>
      <c r="G57" s="41">
        <f t="shared" si="0"/>
        <v>1.5</v>
      </c>
      <c r="H57" s="42" t="str">
        <f t="shared" si="1"/>
        <v>F</v>
      </c>
      <c r="I57" s="43"/>
    </row>
    <row r="58" spans="1:9" ht="15.75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ht="15.75" x14ac:dyDescent="0.25">
      <c r="A59" s="19" t="str">
        <f>"Cộng danh sách gồm "</f>
        <v xml:space="preserve">Cộng danh sách gồm </v>
      </c>
      <c r="B59" s="19"/>
      <c r="C59" s="19"/>
      <c r="D59" s="20">
        <f>COUNTA(H15:H57)</f>
        <v>43</v>
      </c>
      <c r="E59" s="21">
        <v>1</v>
      </c>
      <c r="F59" s="22"/>
      <c r="G59" s="1"/>
      <c r="H59" s="1"/>
      <c r="I59" s="1"/>
    </row>
    <row r="60" spans="1:9" ht="15.75" x14ac:dyDescent="0.25">
      <c r="A60" s="82" t="s">
        <v>17</v>
      </c>
      <c r="B60" s="82"/>
      <c r="C60" s="82"/>
      <c r="D60" s="23">
        <f>COUNTIF(G15:G57,"&gt;=5")</f>
        <v>0</v>
      </c>
      <c r="E60" s="24">
        <f>D60/D59</f>
        <v>0</v>
      </c>
      <c r="F60" s="25"/>
      <c r="G60" s="1"/>
      <c r="H60" s="1"/>
      <c r="I60" s="1"/>
    </row>
    <row r="61" spans="1:9" ht="15.75" x14ac:dyDescent="0.25">
      <c r="A61" s="82" t="s">
        <v>18</v>
      </c>
      <c r="B61" s="82"/>
      <c r="C61" s="82"/>
      <c r="D61" s="23">
        <f>COUNTIF(G15:G57,"&lt;5")</f>
        <v>43</v>
      </c>
      <c r="E61" s="24">
        <f>D61/D59</f>
        <v>1</v>
      </c>
      <c r="F61" s="25"/>
      <c r="G61" s="1"/>
      <c r="H61" s="1"/>
      <c r="I61" s="1"/>
    </row>
    <row r="62" spans="1:9" ht="15.75" x14ac:dyDescent="0.25">
      <c r="A62" s="26"/>
      <c r="B62" s="26"/>
      <c r="C62" s="4"/>
      <c r="D62" s="26"/>
      <c r="E62" s="3"/>
      <c r="F62" s="1"/>
      <c r="G62" s="1"/>
      <c r="H62" s="1"/>
      <c r="I62" s="1"/>
    </row>
    <row r="63" spans="1:9" ht="15.75" x14ac:dyDescent="0.25">
      <c r="A63" s="1"/>
      <c r="B63" s="1"/>
      <c r="C63" s="1"/>
      <c r="D63" s="1"/>
      <c r="E63" s="83" t="str">
        <f ca="1">"TP. Hồ Chí Minh, ngày "&amp;  DAY(NOW())&amp;" tháng " &amp;MONTH(NOW())&amp;" năm "&amp;YEAR(NOW())</f>
        <v>TP. Hồ Chí Minh, ngày 2 tháng 5 năm 2018</v>
      </c>
      <c r="F63" s="83"/>
      <c r="G63" s="83"/>
      <c r="H63" s="83"/>
      <c r="I63" s="83"/>
    </row>
    <row r="64" spans="1:9" ht="15.75" x14ac:dyDescent="0.25">
      <c r="A64" s="67" t="s">
        <v>19</v>
      </c>
      <c r="B64" s="67"/>
      <c r="C64" s="67"/>
      <c r="D64" s="1"/>
      <c r="E64" s="67" t="s">
        <v>378</v>
      </c>
      <c r="F64" s="67"/>
      <c r="G64" s="67"/>
      <c r="H64" s="67"/>
      <c r="I64" s="67"/>
    </row>
    <row r="65" spans="1:9" ht="15.75" x14ac:dyDescent="0.25">
      <c r="A65" s="1"/>
      <c r="B65" s="1"/>
      <c r="C65" s="1"/>
      <c r="D65" s="1"/>
      <c r="E65" s="1"/>
      <c r="F65" s="1"/>
      <c r="G65" s="1"/>
      <c r="H65" s="1"/>
      <c r="I65" s="1"/>
    </row>
    <row r="69" spans="1:9" s="35" customFormat="1" ht="16.5" x14ac:dyDescent="0.25">
      <c r="B69" s="35" t="s">
        <v>375</v>
      </c>
      <c r="G69" s="35" t="s">
        <v>374</v>
      </c>
    </row>
  </sheetData>
  <protectedRanges>
    <protectedRange sqref="A65:I65" name="Range5"/>
    <protectedRange sqref="I15:I57" name="Range4"/>
    <protectedRange sqref="B15:F57" name="Range3"/>
    <protectedRange sqref="E13:F13" name="Range6"/>
    <protectedRange sqref="C8:C10 G8:G9" name="Range2_1"/>
    <protectedRange sqref="A4" name="Range1_1"/>
  </protectedRanges>
  <mergeCells count="25">
    <mergeCell ref="A64:C64"/>
    <mergeCell ref="E64:I64"/>
    <mergeCell ref="A10:B10"/>
    <mergeCell ref="C10:D10"/>
    <mergeCell ref="A12:A13"/>
    <mergeCell ref="B12:B13"/>
    <mergeCell ref="C12:D13"/>
    <mergeCell ref="G12:H12"/>
    <mergeCell ref="I12:I13"/>
    <mergeCell ref="C14:D14"/>
    <mergeCell ref="A60:C60"/>
    <mergeCell ref="A61:C61"/>
    <mergeCell ref="E63:I63"/>
    <mergeCell ref="A6:I6"/>
    <mergeCell ref="A8:B8"/>
    <mergeCell ref="C8:D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7">
    <cfRule type="cellIs" dxfId="3" priority="2" stopIfTrue="1" operator="equal">
      <formula>"F"</formula>
    </cfRule>
  </conditionalFormatting>
  <conditionalFormatting sqref="G15:G57">
    <cfRule type="expression" dxfId="2" priority="1" stopIfTrue="1">
      <formula>MAX(#REF!)&lt;4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BU1" workbookViewId="0">
      <selection activeCell="BV22" sqref="BV22"/>
    </sheetView>
  </sheetViews>
  <sheetFormatPr defaultRowHeight="15" x14ac:dyDescent="0.25"/>
  <cols>
    <col min="1" max="1" width="5" customWidth="1"/>
    <col min="2" max="2" width="14.42578125" customWidth="1"/>
    <col min="3" max="3" width="20.7109375" customWidth="1"/>
    <col min="4" max="4" width="8.28515625" customWidth="1"/>
    <col min="5" max="5" width="8.42578125" customWidth="1"/>
    <col min="6" max="6" width="8.28515625" customWidth="1"/>
    <col min="7" max="7" width="7.140625" customWidth="1"/>
    <col min="8" max="8" width="7.85546875" customWidth="1"/>
    <col min="9" max="9" width="8.85546875" customWidth="1"/>
  </cols>
  <sheetData>
    <row r="1" spans="1:9" ht="15.75" x14ac:dyDescent="0.25">
      <c r="A1" s="67" t="s">
        <v>0</v>
      </c>
      <c r="B1" s="67"/>
      <c r="C1" s="67"/>
      <c r="D1" s="67"/>
      <c r="E1" s="85" t="s">
        <v>1</v>
      </c>
      <c r="F1" s="85"/>
      <c r="G1" s="85"/>
      <c r="H1" s="85"/>
      <c r="I1" s="85"/>
    </row>
    <row r="2" spans="1:9" ht="15.75" x14ac:dyDescent="0.25">
      <c r="A2" s="67" t="s">
        <v>2</v>
      </c>
      <c r="B2" s="67"/>
      <c r="C2" s="67"/>
      <c r="D2" s="67"/>
      <c r="E2" s="87" t="s">
        <v>3</v>
      </c>
      <c r="F2" s="87"/>
      <c r="G2" s="87"/>
      <c r="H2" s="87"/>
      <c r="I2" s="87"/>
    </row>
    <row r="3" spans="1:9" ht="15.75" x14ac:dyDescent="0.25">
      <c r="A3" s="67" t="s">
        <v>4</v>
      </c>
      <c r="B3" s="67"/>
      <c r="C3" s="67"/>
      <c r="D3" s="67"/>
      <c r="E3" s="1"/>
      <c r="F3" s="1"/>
      <c r="G3" s="1"/>
      <c r="H3" s="1"/>
      <c r="I3" s="1"/>
    </row>
    <row r="4" spans="1:9" ht="15.75" x14ac:dyDescent="0.25">
      <c r="A4" s="67" t="s">
        <v>376</v>
      </c>
      <c r="B4" s="67"/>
      <c r="C4" s="67"/>
      <c r="D4" s="67"/>
      <c r="E4" s="1"/>
      <c r="F4" s="1"/>
      <c r="G4" s="1"/>
      <c r="H4" s="1"/>
      <c r="I4" s="1"/>
    </row>
    <row r="5" spans="1:9" ht="15.75" x14ac:dyDescent="0.25">
      <c r="A5" s="33"/>
      <c r="B5" s="33"/>
      <c r="C5" s="33"/>
      <c r="D5" s="33"/>
      <c r="E5" s="1"/>
      <c r="F5" s="1"/>
      <c r="G5" s="1"/>
      <c r="H5" s="1"/>
      <c r="I5" s="1"/>
    </row>
    <row r="6" spans="1:9" ht="19.5" x14ac:dyDescent="0.3">
      <c r="A6" s="84" t="s">
        <v>377</v>
      </c>
      <c r="B6" s="84"/>
      <c r="C6" s="84"/>
      <c r="D6" s="84"/>
      <c r="E6" s="84"/>
      <c r="F6" s="84"/>
      <c r="G6" s="84"/>
      <c r="H6" s="84"/>
      <c r="I6" s="84"/>
    </row>
    <row r="7" spans="1:9" ht="15.75" x14ac:dyDescent="0.25">
      <c r="A7" s="33"/>
      <c r="B7" s="33"/>
      <c r="C7" s="33"/>
      <c r="D7" s="33"/>
      <c r="E7" s="33"/>
      <c r="F7" s="33"/>
      <c r="G7" s="33"/>
      <c r="H7" s="33"/>
      <c r="I7" s="33"/>
    </row>
    <row r="8" spans="1:9" ht="15.75" x14ac:dyDescent="0.25">
      <c r="A8" s="68" t="s">
        <v>5</v>
      </c>
      <c r="B8" s="68"/>
      <c r="C8" s="68" t="s">
        <v>365</v>
      </c>
      <c r="D8" s="68"/>
      <c r="E8" s="26" t="s">
        <v>367</v>
      </c>
      <c r="F8" s="26"/>
      <c r="G8" s="3"/>
      <c r="H8" s="3"/>
      <c r="I8" s="3"/>
    </row>
    <row r="9" spans="1:9" ht="15.75" x14ac:dyDescent="0.25">
      <c r="A9" s="68" t="s">
        <v>6</v>
      </c>
      <c r="B9" s="68"/>
      <c r="C9" s="68" t="s">
        <v>255</v>
      </c>
      <c r="D9" s="68"/>
      <c r="E9" s="68" t="s">
        <v>368</v>
      </c>
      <c r="F9" s="68"/>
      <c r="G9" s="3"/>
      <c r="H9" s="3"/>
      <c r="I9" s="3"/>
    </row>
    <row r="10" spans="1:9" ht="15.75" x14ac:dyDescent="0.25">
      <c r="A10" s="68" t="s">
        <v>7</v>
      </c>
      <c r="B10" s="68"/>
      <c r="C10" s="68" t="s">
        <v>366</v>
      </c>
      <c r="D10" s="68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9" t="s">
        <v>8</v>
      </c>
      <c r="B12" s="71" t="s">
        <v>9</v>
      </c>
      <c r="C12" s="73" t="s">
        <v>10</v>
      </c>
      <c r="D12" s="74"/>
      <c r="E12" s="5" t="s">
        <v>11</v>
      </c>
      <c r="F12" s="5" t="s">
        <v>12</v>
      </c>
      <c r="G12" s="77" t="s">
        <v>13</v>
      </c>
      <c r="H12" s="78"/>
      <c r="I12" s="79" t="s">
        <v>14</v>
      </c>
    </row>
    <row r="13" spans="1:9" ht="15.75" x14ac:dyDescent="0.25">
      <c r="A13" s="70"/>
      <c r="B13" s="72"/>
      <c r="C13" s="75"/>
      <c r="D13" s="76"/>
      <c r="E13" s="6">
        <v>0.3</v>
      </c>
      <c r="F13" s="6">
        <v>0.7</v>
      </c>
      <c r="G13" s="7" t="s">
        <v>15</v>
      </c>
      <c r="H13" s="7" t="s">
        <v>16</v>
      </c>
      <c r="I13" s="80"/>
    </row>
    <row r="14" spans="1:9" ht="15.75" x14ac:dyDescent="0.25">
      <c r="A14" s="9">
        <v>1</v>
      </c>
      <c r="B14" s="9">
        <v>2</v>
      </c>
      <c r="C14" s="81">
        <v>3</v>
      </c>
      <c r="D14" s="81"/>
      <c r="E14" s="9">
        <v>4</v>
      </c>
      <c r="F14" s="9">
        <v>5</v>
      </c>
      <c r="G14" s="9">
        <v>6</v>
      </c>
      <c r="H14" s="9">
        <v>7</v>
      </c>
      <c r="I14" s="7">
        <v>8</v>
      </c>
    </row>
    <row r="15" spans="1:9" ht="16.5" x14ac:dyDescent="0.25">
      <c r="A15" s="10">
        <v>1</v>
      </c>
      <c r="B15" s="27" t="s">
        <v>256</v>
      </c>
      <c r="C15" s="28" t="s">
        <v>257</v>
      </c>
      <c r="D15" s="29" t="s">
        <v>26</v>
      </c>
      <c r="E15" s="11">
        <v>7</v>
      </c>
      <c r="F15" s="12"/>
      <c r="G15" s="12">
        <f>E15*$E$13+F15*$F$13</f>
        <v>2.1</v>
      </c>
      <c r="H15" s="13" t="str">
        <f>IF(G15&lt;4,"F",IF(G15&lt;=4.9,"D",IF(G15&lt;=5.4,"D+",IF(G15&lt;=5.9,"C",IF(G15&lt;=6.9,"C+",IF(G15&lt;=7.9,"B",IF(G15&lt;=8.4,"B+","A")))))))</f>
        <v>F</v>
      </c>
      <c r="I15" s="14"/>
    </row>
    <row r="16" spans="1:9" ht="16.5" x14ac:dyDescent="0.25">
      <c r="A16" s="15">
        <v>2</v>
      </c>
      <c r="B16" s="27" t="s">
        <v>258</v>
      </c>
      <c r="C16" s="28" t="s">
        <v>177</v>
      </c>
      <c r="D16" s="29" t="s">
        <v>145</v>
      </c>
      <c r="E16" s="16">
        <v>7.5</v>
      </c>
      <c r="F16" s="17"/>
      <c r="G16" s="17">
        <f t="shared" ref="G16:G58" si="0">E16*$E$13+F16*$F$13</f>
        <v>2.25</v>
      </c>
      <c r="H16" s="13" t="str">
        <f t="shared" ref="H16:H58" si="1">IF(G16&lt;4,"F",IF(G16&lt;=4.9,"D",IF(G16&lt;=5.4,"D+",IF(G16&lt;=5.9,"C",IF(G16&lt;=6.9,"C+",IF(G16&lt;=7.9,"B",IF(G16&lt;=8.4,"B+","A")))))))</f>
        <v>F</v>
      </c>
      <c r="I16" s="18"/>
    </row>
    <row r="17" spans="1:9" ht="16.5" x14ac:dyDescent="0.25">
      <c r="A17" s="15">
        <v>3</v>
      </c>
      <c r="B17" s="27" t="s">
        <v>259</v>
      </c>
      <c r="C17" s="28" t="s">
        <v>260</v>
      </c>
      <c r="D17" s="29" t="s">
        <v>148</v>
      </c>
      <c r="E17" s="16">
        <v>7</v>
      </c>
      <c r="F17" s="17"/>
      <c r="G17" s="17">
        <f t="shared" si="0"/>
        <v>2.1</v>
      </c>
      <c r="H17" s="13" t="str">
        <f t="shared" si="1"/>
        <v>F</v>
      </c>
      <c r="I17" s="18"/>
    </row>
    <row r="18" spans="1:9" ht="16.5" x14ac:dyDescent="0.25">
      <c r="A18" s="15">
        <v>4</v>
      </c>
      <c r="B18" s="27" t="s">
        <v>261</v>
      </c>
      <c r="C18" s="28" t="s">
        <v>262</v>
      </c>
      <c r="D18" s="29" t="s">
        <v>263</v>
      </c>
      <c r="E18" s="16">
        <v>7</v>
      </c>
      <c r="F18" s="17"/>
      <c r="G18" s="17">
        <f t="shared" si="0"/>
        <v>2.1</v>
      </c>
      <c r="H18" s="13" t="str">
        <f t="shared" si="1"/>
        <v>F</v>
      </c>
      <c r="I18" s="18"/>
    </row>
    <row r="19" spans="1:9" ht="16.5" x14ac:dyDescent="0.25">
      <c r="A19" s="15">
        <v>5</v>
      </c>
      <c r="B19" s="27" t="s">
        <v>264</v>
      </c>
      <c r="C19" s="28" t="s">
        <v>265</v>
      </c>
      <c r="D19" s="29" t="s">
        <v>163</v>
      </c>
      <c r="E19" s="16">
        <v>7</v>
      </c>
      <c r="F19" s="17"/>
      <c r="G19" s="17">
        <f t="shared" si="0"/>
        <v>2.1</v>
      </c>
      <c r="H19" s="13" t="str">
        <f t="shared" si="1"/>
        <v>F</v>
      </c>
      <c r="I19" s="18"/>
    </row>
    <row r="20" spans="1:9" ht="16.5" x14ac:dyDescent="0.25">
      <c r="A20" s="15">
        <v>6</v>
      </c>
      <c r="B20" s="27" t="s">
        <v>266</v>
      </c>
      <c r="C20" s="28" t="s">
        <v>177</v>
      </c>
      <c r="D20" s="29" t="s">
        <v>47</v>
      </c>
      <c r="E20" s="16">
        <v>7.5</v>
      </c>
      <c r="F20" s="17"/>
      <c r="G20" s="17">
        <f t="shared" si="0"/>
        <v>2.25</v>
      </c>
      <c r="H20" s="13" t="str">
        <f t="shared" si="1"/>
        <v>F</v>
      </c>
      <c r="I20" s="18"/>
    </row>
    <row r="21" spans="1:9" ht="16.5" x14ac:dyDescent="0.25">
      <c r="A21" s="15">
        <v>7</v>
      </c>
      <c r="B21" s="27" t="s">
        <v>267</v>
      </c>
      <c r="C21" s="28" t="s">
        <v>229</v>
      </c>
      <c r="D21" s="29" t="s">
        <v>268</v>
      </c>
      <c r="E21" s="16">
        <v>7</v>
      </c>
      <c r="F21" s="17"/>
      <c r="G21" s="17">
        <f t="shared" si="0"/>
        <v>2.1</v>
      </c>
      <c r="H21" s="13" t="str">
        <f t="shared" si="1"/>
        <v>F</v>
      </c>
      <c r="I21" s="18"/>
    </row>
    <row r="22" spans="1:9" ht="16.5" x14ac:dyDescent="0.25">
      <c r="A22" s="15">
        <v>8</v>
      </c>
      <c r="B22" s="27" t="s">
        <v>269</v>
      </c>
      <c r="C22" s="28" t="s">
        <v>270</v>
      </c>
      <c r="D22" s="29" t="s">
        <v>175</v>
      </c>
      <c r="E22" s="16">
        <v>8.5</v>
      </c>
      <c r="F22" s="17"/>
      <c r="G22" s="17">
        <f t="shared" si="0"/>
        <v>2.5499999999999998</v>
      </c>
      <c r="H22" s="13" t="str">
        <f t="shared" si="1"/>
        <v>F</v>
      </c>
      <c r="I22" s="18"/>
    </row>
    <row r="23" spans="1:9" ht="16.5" x14ac:dyDescent="0.25">
      <c r="A23" s="15">
        <v>9</v>
      </c>
      <c r="B23" s="27" t="s">
        <v>271</v>
      </c>
      <c r="C23" s="28" t="s">
        <v>272</v>
      </c>
      <c r="D23" s="29" t="s">
        <v>273</v>
      </c>
      <c r="E23" s="16">
        <v>8</v>
      </c>
      <c r="F23" s="17"/>
      <c r="G23" s="17">
        <f t="shared" si="0"/>
        <v>2.4</v>
      </c>
      <c r="H23" s="13" t="str">
        <f t="shared" si="1"/>
        <v>F</v>
      </c>
      <c r="I23" s="18"/>
    </row>
    <row r="24" spans="1:9" ht="16.5" x14ac:dyDescent="0.25">
      <c r="A24" s="15">
        <v>10</v>
      </c>
      <c r="B24" s="27" t="s">
        <v>274</v>
      </c>
      <c r="C24" s="28" t="s">
        <v>275</v>
      </c>
      <c r="D24" s="29" t="s">
        <v>53</v>
      </c>
      <c r="E24" s="16">
        <v>8</v>
      </c>
      <c r="F24" s="17"/>
      <c r="G24" s="17">
        <f t="shared" si="0"/>
        <v>2.4</v>
      </c>
      <c r="H24" s="13" t="str">
        <f t="shared" si="1"/>
        <v>F</v>
      </c>
      <c r="I24" s="18"/>
    </row>
    <row r="25" spans="1:9" ht="16.5" x14ac:dyDescent="0.25">
      <c r="A25" s="15">
        <v>11</v>
      </c>
      <c r="B25" s="27" t="s">
        <v>276</v>
      </c>
      <c r="C25" s="28" t="s">
        <v>277</v>
      </c>
      <c r="D25" s="29" t="s">
        <v>278</v>
      </c>
      <c r="E25" s="16">
        <v>8.5</v>
      </c>
      <c r="F25" s="17"/>
      <c r="G25" s="17">
        <f t="shared" si="0"/>
        <v>2.5499999999999998</v>
      </c>
      <c r="H25" s="13" t="str">
        <f t="shared" si="1"/>
        <v>F</v>
      </c>
      <c r="I25" s="18"/>
    </row>
    <row r="26" spans="1:9" ht="16.5" x14ac:dyDescent="0.25">
      <c r="A26" s="15">
        <v>12</v>
      </c>
      <c r="B26" s="27" t="s">
        <v>279</v>
      </c>
      <c r="C26" s="28" t="s">
        <v>141</v>
      </c>
      <c r="D26" s="29" t="s">
        <v>280</v>
      </c>
      <c r="E26" s="16">
        <v>7</v>
      </c>
      <c r="F26" s="17"/>
      <c r="G26" s="17">
        <f t="shared" si="0"/>
        <v>2.1</v>
      </c>
      <c r="H26" s="13" t="str">
        <f t="shared" si="1"/>
        <v>F</v>
      </c>
      <c r="I26" s="18"/>
    </row>
    <row r="27" spans="1:9" ht="16.5" x14ac:dyDescent="0.25">
      <c r="A27" s="15">
        <v>13</v>
      </c>
      <c r="B27" s="27" t="s">
        <v>281</v>
      </c>
      <c r="C27" s="28" t="s">
        <v>282</v>
      </c>
      <c r="D27" s="29" t="s">
        <v>62</v>
      </c>
      <c r="E27" s="16">
        <v>7.5</v>
      </c>
      <c r="F27" s="17"/>
      <c r="G27" s="17">
        <f t="shared" si="0"/>
        <v>2.25</v>
      </c>
      <c r="H27" s="13" t="str">
        <f t="shared" si="1"/>
        <v>F</v>
      </c>
      <c r="I27" s="18"/>
    </row>
    <row r="28" spans="1:9" ht="16.5" x14ac:dyDescent="0.25">
      <c r="A28" s="15">
        <v>14</v>
      </c>
      <c r="B28" s="27" t="s">
        <v>283</v>
      </c>
      <c r="C28" s="28" t="s">
        <v>284</v>
      </c>
      <c r="D28" s="29" t="s">
        <v>79</v>
      </c>
      <c r="E28" s="16">
        <v>7</v>
      </c>
      <c r="F28" s="17"/>
      <c r="G28" s="17">
        <f t="shared" si="0"/>
        <v>2.1</v>
      </c>
      <c r="H28" s="13" t="str">
        <f t="shared" si="1"/>
        <v>F</v>
      </c>
      <c r="I28" s="18"/>
    </row>
    <row r="29" spans="1:9" ht="16.5" x14ac:dyDescent="0.25">
      <c r="A29" s="15">
        <v>15</v>
      </c>
      <c r="B29" s="27" t="s">
        <v>285</v>
      </c>
      <c r="C29" s="28" t="s">
        <v>286</v>
      </c>
      <c r="D29" s="29" t="s">
        <v>287</v>
      </c>
      <c r="E29" s="16">
        <v>7</v>
      </c>
      <c r="F29" s="17"/>
      <c r="G29" s="17">
        <f t="shared" si="0"/>
        <v>2.1</v>
      </c>
      <c r="H29" s="13" t="str">
        <f t="shared" si="1"/>
        <v>F</v>
      </c>
      <c r="I29" s="18"/>
    </row>
    <row r="30" spans="1:9" ht="16.5" x14ac:dyDescent="0.25">
      <c r="A30" s="15">
        <v>16</v>
      </c>
      <c r="B30" s="27" t="s">
        <v>288</v>
      </c>
      <c r="C30" s="28" t="s">
        <v>289</v>
      </c>
      <c r="D30" s="29" t="s">
        <v>189</v>
      </c>
      <c r="E30" s="16"/>
      <c r="F30" s="17"/>
      <c r="G30" s="17">
        <f t="shared" si="0"/>
        <v>0</v>
      </c>
      <c r="H30" s="13" t="str">
        <f t="shared" si="1"/>
        <v>F</v>
      </c>
      <c r="I30" s="18"/>
    </row>
    <row r="31" spans="1:9" ht="16.5" x14ac:dyDescent="0.25">
      <c r="A31" s="15">
        <v>17</v>
      </c>
      <c r="B31" s="27" t="s">
        <v>290</v>
      </c>
      <c r="C31" s="28" t="s">
        <v>291</v>
      </c>
      <c r="D31" s="29" t="s">
        <v>292</v>
      </c>
      <c r="E31" s="16"/>
      <c r="F31" s="17"/>
      <c r="G31" s="17">
        <f t="shared" si="0"/>
        <v>0</v>
      </c>
      <c r="H31" s="13" t="str">
        <f t="shared" si="1"/>
        <v>F</v>
      </c>
      <c r="I31" s="18"/>
    </row>
    <row r="32" spans="1:9" ht="16.5" x14ac:dyDescent="0.25">
      <c r="A32" s="15">
        <v>18</v>
      </c>
      <c r="B32" s="27" t="s">
        <v>293</v>
      </c>
      <c r="C32" s="28" t="s">
        <v>294</v>
      </c>
      <c r="D32" s="29" t="s">
        <v>295</v>
      </c>
      <c r="E32" s="16">
        <v>7</v>
      </c>
      <c r="F32" s="17"/>
      <c r="G32" s="17">
        <f t="shared" si="0"/>
        <v>2.1</v>
      </c>
      <c r="H32" s="13" t="str">
        <f t="shared" si="1"/>
        <v>F</v>
      </c>
      <c r="I32" s="18"/>
    </row>
    <row r="33" spans="1:9" ht="16.5" x14ac:dyDescent="0.25">
      <c r="A33" s="15">
        <v>19</v>
      </c>
      <c r="B33" s="27" t="s">
        <v>296</v>
      </c>
      <c r="C33" s="28" t="s">
        <v>297</v>
      </c>
      <c r="D33" s="29" t="s">
        <v>298</v>
      </c>
      <c r="E33" s="16">
        <v>7</v>
      </c>
      <c r="F33" s="17"/>
      <c r="G33" s="17">
        <f t="shared" si="0"/>
        <v>2.1</v>
      </c>
      <c r="H33" s="13" t="str">
        <f t="shared" si="1"/>
        <v>F</v>
      </c>
      <c r="I33" s="18"/>
    </row>
    <row r="34" spans="1:9" ht="16.5" x14ac:dyDescent="0.25">
      <c r="A34" s="15">
        <v>20</v>
      </c>
      <c r="B34" s="27" t="s">
        <v>299</v>
      </c>
      <c r="C34" s="28" t="s">
        <v>300</v>
      </c>
      <c r="D34" s="29" t="s">
        <v>197</v>
      </c>
      <c r="E34" s="16">
        <v>7</v>
      </c>
      <c r="F34" s="17"/>
      <c r="G34" s="17">
        <f t="shared" si="0"/>
        <v>2.1</v>
      </c>
      <c r="H34" s="13" t="str">
        <f t="shared" si="1"/>
        <v>F</v>
      </c>
      <c r="I34" s="18"/>
    </row>
    <row r="35" spans="1:9" ht="16.5" x14ac:dyDescent="0.25">
      <c r="A35" s="15">
        <v>21</v>
      </c>
      <c r="B35" s="27" t="s">
        <v>301</v>
      </c>
      <c r="C35" s="28" t="s">
        <v>302</v>
      </c>
      <c r="D35" s="29" t="s">
        <v>303</v>
      </c>
      <c r="E35" s="16"/>
      <c r="F35" s="17"/>
      <c r="G35" s="17">
        <f t="shared" si="0"/>
        <v>0</v>
      </c>
      <c r="H35" s="13" t="str">
        <f t="shared" si="1"/>
        <v>F</v>
      </c>
      <c r="I35" s="18"/>
    </row>
    <row r="36" spans="1:9" ht="16.5" x14ac:dyDescent="0.25">
      <c r="A36" s="15">
        <v>22</v>
      </c>
      <c r="B36" s="27" t="s">
        <v>304</v>
      </c>
      <c r="C36" s="28" t="s">
        <v>305</v>
      </c>
      <c r="D36" s="29" t="s">
        <v>203</v>
      </c>
      <c r="E36" s="16">
        <v>7</v>
      </c>
      <c r="F36" s="17"/>
      <c r="G36" s="17">
        <f t="shared" si="0"/>
        <v>2.1</v>
      </c>
      <c r="H36" s="13" t="str">
        <f t="shared" si="1"/>
        <v>F</v>
      </c>
      <c r="I36" s="18"/>
    </row>
    <row r="37" spans="1:9" ht="16.5" x14ac:dyDescent="0.25">
      <c r="A37" s="15">
        <v>23</v>
      </c>
      <c r="B37" s="27" t="s">
        <v>306</v>
      </c>
      <c r="C37" s="28" t="s">
        <v>185</v>
      </c>
      <c r="D37" s="29" t="s">
        <v>307</v>
      </c>
      <c r="E37" s="16">
        <v>7</v>
      </c>
      <c r="F37" s="17"/>
      <c r="G37" s="17">
        <f t="shared" si="0"/>
        <v>2.1</v>
      </c>
      <c r="H37" s="13" t="str">
        <f t="shared" si="1"/>
        <v>F</v>
      </c>
      <c r="I37" s="18"/>
    </row>
    <row r="38" spans="1:9" ht="16.5" x14ac:dyDescent="0.25">
      <c r="A38" s="15">
        <v>24</v>
      </c>
      <c r="B38" s="27" t="s">
        <v>308</v>
      </c>
      <c r="C38" s="28" t="s">
        <v>309</v>
      </c>
      <c r="D38" s="29" t="s">
        <v>310</v>
      </c>
      <c r="E38" s="16">
        <v>7.5</v>
      </c>
      <c r="F38" s="17"/>
      <c r="G38" s="17">
        <f t="shared" si="0"/>
        <v>2.25</v>
      </c>
      <c r="H38" s="13" t="str">
        <f t="shared" si="1"/>
        <v>F</v>
      </c>
      <c r="I38" s="18"/>
    </row>
    <row r="39" spans="1:9" ht="16.5" x14ac:dyDescent="0.25">
      <c r="A39" s="15">
        <v>25</v>
      </c>
      <c r="B39" s="27" t="s">
        <v>311</v>
      </c>
      <c r="C39" s="28" t="s">
        <v>312</v>
      </c>
      <c r="D39" s="29" t="s">
        <v>313</v>
      </c>
      <c r="E39" s="16">
        <v>7</v>
      </c>
      <c r="F39" s="17"/>
      <c r="G39" s="17">
        <f t="shared" si="0"/>
        <v>2.1</v>
      </c>
      <c r="H39" s="13" t="str">
        <f t="shared" si="1"/>
        <v>F</v>
      </c>
      <c r="I39" s="18"/>
    </row>
    <row r="40" spans="1:9" ht="16.5" x14ac:dyDescent="0.25">
      <c r="A40" s="15">
        <v>26</v>
      </c>
      <c r="B40" s="27" t="s">
        <v>314</v>
      </c>
      <c r="C40" s="28" t="s">
        <v>315</v>
      </c>
      <c r="D40" s="29" t="s">
        <v>316</v>
      </c>
      <c r="E40" s="16">
        <v>8</v>
      </c>
      <c r="F40" s="17"/>
      <c r="G40" s="17">
        <f t="shared" si="0"/>
        <v>2.4</v>
      </c>
      <c r="H40" s="13" t="str">
        <f t="shared" si="1"/>
        <v>F</v>
      </c>
      <c r="I40" s="18"/>
    </row>
    <row r="41" spans="1:9" ht="16.5" x14ac:dyDescent="0.25">
      <c r="A41" s="15">
        <v>27</v>
      </c>
      <c r="B41" s="27" t="s">
        <v>317</v>
      </c>
      <c r="C41" s="28" t="s">
        <v>318</v>
      </c>
      <c r="D41" s="29" t="s">
        <v>319</v>
      </c>
      <c r="E41" s="16">
        <v>8</v>
      </c>
      <c r="F41" s="17"/>
      <c r="G41" s="17">
        <f t="shared" si="0"/>
        <v>2.4</v>
      </c>
      <c r="H41" s="13" t="str">
        <f t="shared" si="1"/>
        <v>F</v>
      </c>
      <c r="I41" s="18"/>
    </row>
    <row r="42" spans="1:9" ht="16.5" x14ac:dyDescent="0.25">
      <c r="A42" s="15">
        <v>28</v>
      </c>
      <c r="B42" s="27" t="s">
        <v>320</v>
      </c>
      <c r="C42" s="28" t="s">
        <v>321</v>
      </c>
      <c r="D42" s="29" t="s">
        <v>322</v>
      </c>
      <c r="E42" s="16">
        <v>6</v>
      </c>
      <c r="F42" s="17"/>
      <c r="G42" s="17">
        <f t="shared" si="0"/>
        <v>1.7999999999999998</v>
      </c>
      <c r="H42" s="13" t="str">
        <f t="shared" si="1"/>
        <v>F</v>
      </c>
      <c r="I42" s="18"/>
    </row>
    <row r="43" spans="1:9" ht="16.5" x14ac:dyDescent="0.25">
      <c r="A43" s="15">
        <v>29</v>
      </c>
      <c r="B43" s="27" t="s">
        <v>323</v>
      </c>
      <c r="C43" s="28" t="s">
        <v>324</v>
      </c>
      <c r="D43" s="29" t="s">
        <v>322</v>
      </c>
      <c r="E43" s="16">
        <v>7</v>
      </c>
      <c r="F43" s="17"/>
      <c r="G43" s="17">
        <f t="shared" si="0"/>
        <v>2.1</v>
      </c>
      <c r="H43" s="13" t="str">
        <f t="shared" si="1"/>
        <v>F</v>
      </c>
      <c r="I43" s="18"/>
    </row>
    <row r="44" spans="1:9" ht="16.5" x14ac:dyDescent="0.25">
      <c r="A44" s="15">
        <v>30</v>
      </c>
      <c r="B44" s="27" t="s">
        <v>325</v>
      </c>
      <c r="C44" s="28" t="s">
        <v>326</v>
      </c>
      <c r="D44" s="29" t="s">
        <v>327</v>
      </c>
      <c r="E44" s="16">
        <v>8</v>
      </c>
      <c r="F44" s="17"/>
      <c r="G44" s="17">
        <f t="shared" si="0"/>
        <v>2.4</v>
      </c>
      <c r="H44" s="13" t="str">
        <f t="shared" si="1"/>
        <v>F</v>
      </c>
      <c r="I44" s="18"/>
    </row>
    <row r="45" spans="1:9" ht="16.5" x14ac:dyDescent="0.25">
      <c r="A45" s="15">
        <v>31</v>
      </c>
      <c r="B45" s="27" t="s">
        <v>328</v>
      </c>
      <c r="C45" s="28" t="s">
        <v>329</v>
      </c>
      <c r="D45" s="29" t="s">
        <v>330</v>
      </c>
      <c r="E45" s="16">
        <v>7</v>
      </c>
      <c r="F45" s="17"/>
      <c r="G45" s="17">
        <f t="shared" si="0"/>
        <v>2.1</v>
      </c>
      <c r="H45" s="13" t="str">
        <f t="shared" si="1"/>
        <v>F</v>
      </c>
      <c r="I45" s="18"/>
    </row>
    <row r="46" spans="1:9" ht="16.5" x14ac:dyDescent="0.25">
      <c r="A46" s="15">
        <v>32</v>
      </c>
      <c r="B46" s="27" t="s">
        <v>331</v>
      </c>
      <c r="C46" s="28" t="s">
        <v>332</v>
      </c>
      <c r="D46" s="29" t="s">
        <v>106</v>
      </c>
      <c r="E46" s="16"/>
      <c r="F46" s="17"/>
      <c r="G46" s="17">
        <f t="shared" si="0"/>
        <v>0</v>
      </c>
      <c r="H46" s="13" t="str">
        <f t="shared" si="1"/>
        <v>F</v>
      </c>
      <c r="I46" s="18"/>
    </row>
    <row r="47" spans="1:9" ht="16.5" x14ac:dyDescent="0.25">
      <c r="A47" s="15">
        <v>33</v>
      </c>
      <c r="B47" s="27" t="s">
        <v>333</v>
      </c>
      <c r="C47" s="28" t="s">
        <v>334</v>
      </c>
      <c r="D47" s="29" t="s">
        <v>227</v>
      </c>
      <c r="E47" s="16">
        <v>7.5</v>
      </c>
      <c r="F47" s="17"/>
      <c r="G47" s="17">
        <f t="shared" si="0"/>
        <v>2.25</v>
      </c>
      <c r="H47" s="13" t="str">
        <f t="shared" si="1"/>
        <v>F</v>
      </c>
      <c r="I47" s="18"/>
    </row>
    <row r="48" spans="1:9" ht="16.5" x14ac:dyDescent="0.25">
      <c r="A48" s="15">
        <v>34</v>
      </c>
      <c r="B48" s="27" t="s">
        <v>335</v>
      </c>
      <c r="C48" s="28" t="s">
        <v>336</v>
      </c>
      <c r="D48" s="29" t="s">
        <v>337</v>
      </c>
      <c r="E48" s="16">
        <v>8</v>
      </c>
      <c r="F48" s="17"/>
      <c r="G48" s="17">
        <f t="shared" si="0"/>
        <v>2.4</v>
      </c>
      <c r="H48" s="13" t="str">
        <f t="shared" si="1"/>
        <v>F</v>
      </c>
      <c r="I48" s="18"/>
    </row>
    <row r="49" spans="1:9" ht="16.5" x14ac:dyDescent="0.25">
      <c r="A49" s="15">
        <v>35</v>
      </c>
      <c r="B49" s="27" t="s">
        <v>338</v>
      </c>
      <c r="C49" s="28" t="s">
        <v>339</v>
      </c>
      <c r="D49" s="29" t="s">
        <v>337</v>
      </c>
      <c r="E49" s="16">
        <v>8</v>
      </c>
      <c r="F49" s="17"/>
      <c r="G49" s="17">
        <f t="shared" si="0"/>
        <v>2.4</v>
      </c>
      <c r="H49" s="13" t="str">
        <f t="shared" si="1"/>
        <v>F</v>
      </c>
      <c r="I49" s="18"/>
    </row>
    <row r="50" spans="1:9" ht="16.5" x14ac:dyDescent="0.25">
      <c r="A50" s="15">
        <v>36</v>
      </c>
      <c r="B50" s="27" t="s">
        <v>340</v>
      </c>
      <c r="C50" s="28" t="s">
        <v>341</v>
      </c>
      <c r="D50" s="29" t="s">
        <v>342</v>
      </c>
      <c r="E50" s="16">
        <v>7</v>
      </c>
      <c r="F50" s="17"/>
      <c r="G50" s="17">
        <f t="shared" si="0"/>
        <v>2.1</v>
      </c>
      <c r="H50" s="13" t="str">
        <f t="shared" si="1"/>
        <v>F</v>
      </c>
      <c r="I50" s="18"/>
    </row>
    <row r="51" spans="1:9" ht="16.5" x14ac:dyDescent="0.25">
      <c r="A51" s="15">
        <v>37</v>
      </c>
      <c r="B51" s="27" t="s">
        <v>343</v>
      </c>
      <c r="C51" s="28" t="s">
        <v>344</v>
      </c>
      <c r="D51" s="29" t="s">
        <v>345</v>
      </c>
      <c r="E51" s="16">
        <v>8.5</v>
      </c>
      <c r="F51" s="17"/>
      <c r="G51" s="17">
        <f t="shared" si="0"/>
        <v>2.5499999999999998</v>
      </c>
      <c r="H51" s="13" t="str">
        <f t="shared" si="1"/>
        <v>F</v>
      </c>
      <c r="I51" s="18"/>
    </row>
    <row r="52" spans="1:9" ht="16.5" x14ac:dyDescent="0.25">
      <c r="A52" s="15">
        <v>38</v>
      </c>
      <c r="B52" s="27" t="s">
        <v>346</v>
      </c>
      <c r="C52" s="28" t="s">
        <v>347</v>
      </c>
      <c r="D52" s="29" t="s">
        <v>241</v>
      </c>
      <c r="E52" s="16">
        <v>8.5</v>
      </c>
      <c r="F52" s="17"/>
      <c r="G52" s="17">
        <f t="shared" si="0"/>
        <v>2.5499999999999998</v>
      </c>
      <c r="H52" s="13" t="str">
        <f t="shared" si="1"/>
        <v>F</v>
      </c>
      <c r="I52" s="18"/>
    </row>
    <row r="53" spans="1:9" ht="16.5" x14ac:dyDescent="0.25">
      <c r="A53" s="15">
        <v>39</v>
      </c>
      <c r="B53" s="27" t="s">
        <v>348</v>
      </c>
      <c r="C53" s="28" t="s">
        <v>349</v>
      </c>
      <c r="D53" s="29" t="s">
        <v>241</v>
      </c>
      <c r="E53" s="16">
        <v>7</v>
      </c>
      <c r="F53" s="17"/>
      <c r="G53" s="17">
        <f t="shared" si="0"/>
        <v>2.1</v>
      </c>
      <c r="H53" s="13" t="str">
        <f t="shared" si="1"/>
        <v>F</v>
      </c>
      <c r="I53" s="18"/>
    </row>
    <row r="54" spans="1:9" ht="16.5" x14ac:dyDescent="0.25">
      <c r="A54" s="15">
        <v>40</v>
      </c>
      <c r="B54" s="27" t="s">
        <v>350</v>
      </c>
      <c r="C54" s="28" t="s">
        <v>351</v>
      </c>
      <c r="D54" s="29" t="s">
        <v>126</v>
      </c>
      <c r="E54" s="16">
        <v>7.5</v>
      </c>
      <c r="F54" s="17"/>
      <c r="G54" s="17">
        <f t="shared" si="0"/>
        <v>2.25</v>
      </c>
      <c r="H54" s="13" t="str">
        <f t="shared" si="1"/>
        <v>F</v>
      </c>
      <c r="I54" s="18"/>
    </row>
    <row r="55" spans="1:9" ht="16.5" x14ac:dyDescent="0.25">
      <c r="A55" s="15">
        <v>41</v>
      </c>
      <c r="B55" s="27" t="s">
        <v>352</v>
      </c>
      <c r="C55" s="28" t="s">
        <v>353</v>
      </c>
      <c r="D55" s="29" t="s">
        <v>126</v>
      </c>
      <c r="E55" s="16">
        <v>8</v>
      </c>
      <c r="F55" s="17"/>
      <c r="G55" s="17">
        <f t="shared" si="0"/>
        <v>2.4</v>
      </c>
      <c r="H55" s="13" t="str">
        <f t="shared" si="1"/>
        <v>F</v>
      </c>
      <c r="I55" s="18"/>
    </row>
    <row r="56" spans="1:9" ht="16.5" x14ac:dyDescent="0.25">
      <c r="A56" s="15">
        <v>42</v>
      </c>
      <c r="B56" s="27" t="s">
        <v>354</v>
      </c>
      <c r="C56" s="28" t="s">
        <v>25</v>
      </c>
      <c r="D56" s="29" t="s">
        <v>249</v>
      </c>
      <c r="E56" s="16">
        <v>7</v>
      </c>
      <c r="F56" s="17"/>
      <c r="G56" s="17">
        <f t="shared" si="0"/>
        <v>2.1</v>
      </c>
      <c r="H56" s="13" t="str">
        <f t="shared" si="1"/>
        <v>F</v>
      </c>
      <c r="I56" s="18"/>
    </row>
    <row r="57" spans="1:9" ht="16.5" x14ac:dyDescent="0.25">
      <c r="A57" s="15">
        <v>43</v>
      </c>
      <c r="B57" s="27" t="s">
        <v>355</v>
      </c>
      <c r="C57" s="28" t="s">
        <v>356</v>
      </c>
      <c r="D57" s="29" t="s">
        <v>357</v>
      </c>
      <c r="E57" s="16">
        <v>7.5</v>
      </c>
      <c r="F57" s="17"/>
      <c r="G57" s="17">
        <f t="shared" si="0"/>
        <v>2.25</v>
      </c>
      <c r="H57" s="13" t="str">
        <f t="shared" si="1"/>
        <v>F</v>
      </c>
      <c r="I57" s="18"/>
    </row>
    <row r="58" spans="1:9" ht="16.5" x14ac:dyDescent="0.25">
      <c r="A58" s="15">
        <v>44</v>
      </c>
      <c r="B58" s="30" t="s">
        <v>358</v>
      </c>
      <c r="C58" s="31" t="s">
        <v>359</v>
      </c>
      <c r="D58" s="32" t="s">
        <v>360</v>
      </c>
      <c r="E58" s="16">
        <v>8</v>
      </c>
      <c r="F58" s="17"/>
      <c r="G58" s="17">
        <f t="shared" si="0"/>
        <v>2.4</v>
      </c>
      <c r="H58" s="13" t="str">
        <f t="shared" si="1"/>
        <v>F</v>
      </c>
      <c r="I58" s="18"/>
    </row>
    <row r="59" spans="1:9" ht="15.75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ht="15.75" x14ac:dyDescent="0.25">
      <c r="A60" s="19" t="str">
        <f>"Cộng danh sách gồm "</f>
        <v xml:space="preserve">Cộng danh sách gồm </v>
      </c>
      <c r="B60" s="19"/>
      <c r="C60" s="19"/>
      <c r="D60" s="20">
        <f>COUNTA(H15:H58)</f>
        <v>44</v>
      </c>
      <c r="E60" s="21">
        <v>1</v>
      </c>
      <c r="F60" s="22"/>
      <c r="G60" s="1"/>
      <c r="H60" s="1"/>
      <c r="I60" s="1"/>
    </row>
    <row r="61" spans="1:9" ht="15.75" x14ac:dyDescent="0.25">
      <c r="A61" s="82" t="s">
        <v>17</v>
      </c>
      <c r="B61" s="82"/>
      <c r="C61" s="82"/>
      <c r="D61" s="23">
        <f>COUNTIF(G15:G58,"&gt;=5")</f>
        <v>0</v>
      </c>
      <c r="E61" s="24">
        <f>D61/D60</f>
        <v>0</v>
      </c>
      <c r="F61" s="25"/>
      <c r="G61" s="1"/>
      <c r="H61" s="1"/>
      <c r="I61" s="1"/>
    </row>
    <row r="62" spans="1:9" ht="15.75" x14ac:dyDescent="0.25">
      <c r="A62" s="82" t="s">
        <v>18</v>
      </c>
      <c r="B62" s="82"/>
      <c r="C62" s="82"/>
      <c r="D62" s="23">
        <f>COUNTIF(G15:G58,"&lt;5")</f>
        <v>44</v>
      </c>
      <c r="E62" s="24">
        <f>D62/D60</f>
        <v>1</v>
      </c>
      <c r="F62" s="25"/>
      <c r="G62" s="1"/>
      <c r="H62" s="1"/>
      <c r="I62" s="1"/>
    </row>
    <row r="63" spans="1:9" ht="15.75" x14ac:dyDescent="0.25">
      <c r="A63" s="26"/>
      <c r="B63" s="26"/>
      <c r="C63" s="4"/>
      <c r="D63" s="26"/>
      <c r="E63" s="3"/>
      <c r="F63" s="1"/>
      <c r="G63" s="1"/>
      <c r="H63" s="1"/>
      <c r="I63" s="1"/>
    </row>
    <row r="64" spans="1:9" ht="15.75" x14ac:dyDescent="0.25">
      <c r="A64" s="1"/>
      <c r="B64" s="1"/>
      <c r="C64" s="1"/>
      <c r="D64" s="1"/>
      <c r="E64" s="83" t="str">
        <f ca="1">"TP. Hồ Chí Minh, ngày "&amp;  DAY(NOW())&amp;" tháng " &amp;MONTH(NOW())&amp;" năm "&amp;YEAR(NOW())</f>
        <v>TP. Hồ Chí Minh, ngày 2 tháng 5 năm 2018</v>
      </c>
      <c r="F64" s="83"/>
      <c r="G64" s="83"/>
      <c r="H64" s="83"/>
      <c r="I64" s="83"/>
    </row>
    <row r="65" spans="1:9" ht="15.75" x14ac:dyDescent="0.25">
      <c r="A65" s="67" t="s">
        <v>19</v>
      </c>
      <c r="B65" s="67"/>
      <c r="C65" s="67"/>
      <c r="D65" s="1"/>
      <c r="E65" s="67" t="s">
        <v>20</v>
      </c>
      <c r="F65" s="67"/>
      <c r="G65" s="67"/>
      <c r="H65" s="67"/>
      <c r="I65" s="67"/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71" spans="1:9" s="35" customFormat="1" ht="16.5" x14ac:dyDescent="0.25">
      <c r="B71" s="35" t="s">
        <v>375</v>
      </c>
      <c r="G71" s="35" t="s">
        <v>374</v>
      </c>
    </row>
  </sheetData>
  <protectedRanges>
    <protectedRange sqref="A66:I66" name="Range5"/>
    <protectedRange sqref="I15:I58" name="Range4"/>
    <protectedRange sqref="B15:F58" name="Range3"/>
    <protectedRange sqref="E13:F13" name="Range6"/>
    <protectedRange sqref="C8:C10 G8:G9" name="Range2_1"/>
    <protectedRange sqref="A4" name="Range1_1"/>
  </protectedRanges>
  <mergeCells count="25">
    <mergeCell ref="A65:C65"/>
    <mergeCell ref="E65:I65"/>
    <mergeCell ref="A10:B10"/>
    <mergeCell ref="C10:D10"/>
    <mergeCell ref="A12:A13"/>
    <mergeCell ref="B12:B13"/>
    <mergeCell ref="C12:D13"/>
    <mergeCell ref="G12:H12"/>
    <mergeCell ref="I12:I13"/>
    <mergeCell ref="C14:D14"/>
    <mergeCell ref="A61:C61"/>
    <mergeCell ref="A62:C62"/>
    <mergeCell ref="E64:I64"/>
    <mergeCell ref="A6:I6"/>
    <mergeCell ref="A8:B8"/>
    <mergeCell ref="C8:D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8">
    <cfRule type="cellIs" dxfId="1" priority="2" stopIfTrue="1" operator="equal">
      <formula>"F"</formula>
    </cfRule>
  </conditionalFormatting>
  <conditionalFormatting sqref="G15:G58">
    <cfRule type="expression" dxfId="0" priority="1" stopIfTrue="1">
      <formula>MAX(#REF!)&lt;4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06ĐH_CNTT1</vt:lpstr>
      <vt:lpstr>06ĐH_CNTT2</vt:lpstr>
      <vt:lpstr>06ĐH_CNTT3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2018-05-02T09:14:50Z</dcterms:modified>
</cp:coreProperties>
</file>