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 activeTab="3"/>
  </bookViews>
  <sheets>
    <sheet name="04ĐH_MT3" sheetId="48" r:id="rId1"/>
    <sheet name="04ĐH_MT4" sheetId="49" r:id="rId2"/>
    <sheet name="04ĐH_MT5" sheetId="50" r:id="rId3"/>
    <sheet name="04ĐH_MT6" sheetId="51" r:id="rId4"/>
  </sheets>
  <definedNames>
    <definedName name="_xlnm.Print_Titles" localSheetId="0">'04ĐH_MT3'!$12:$14</definedName>
    <definedName name="_xlnm.Print_Titles" localSheetId="1">'04ĐH_MT4'!$12:$14</definedName>
    <definedName name="_xlnm.Print_Titles" localSheetId="2">'04ĐH_MT5'!$12:$14</definedName>
    <definedName name="_xlnm.Print_Titles" localSheetId="3">'04ĐH_MT6'!$12:$14</definedName>
  </definedNames>
  <calcPr calcId="144525"/>
</workbook>
</file>

<file path=xl/calcChain.xml><?xml version="1.0" encoding="utf-8"?>
<calcChain xmlns="http://schemas.openxmlformats.org/spreadsheetml/2006/main">
  <c r="G60" i="51" l="1"/>
  <c r="E72" i="51" l="1"/>
  <c r="A68" i="51"/>
  <c r="G66" i="51"/>
  <c r="H66" i="51" s="1"/>
  <c r="G65" i="51"/>
  <c r="H65" i="51" s="1"/>
  <c r="G64" i="51"/>
  <c r="H64" i="51" s="1"/>
  <c r="G63" i="51"/>
  <c r="H63" i="51" s="1"/>
  <c r="G62" i="51"/>
  <c r="H62" i="51" s="1"/>
  <c r="G61" i="51"/>
  <c r="H61" i="51" s="1"/>
  <c r="H60" i="51"/>
  <c r="G59" i="51"/>
  <c r="H59" i="51" s="1"/>
  <c r="G58" i="51"/>
  <c r="H58" i="51" s="1"/>
  <c r="G57" i="51"/>
  <c r="H57" i="51" s="1"/>
  <c r="G56" i="51"/>
  <c r="H56" i="51" s="1"/>
  <c r="G55" i="51"/>
  <c r="H55" i="51" s="1"/>
  <c r="G54" i="51"/>
  <c r="H54" i="51" s="1"/>
  <c r="G53" i="51"/>
  <c r="H53" i="51" s="1"/>
  <c r="G52" i="51"/>
  <c r="H52" i="51" s="1"/>
  <c r="G51" i="51"/>
  <c r="H51" i="51" s="1"/>
  <c r="G50" i="51"/>
  <c r="H50" i="51" s="1"/>
  <c r="G49" i="51"/>
  <c r="H49" i="51" s="1"/>
  <c r="G48" i="51"/>
  <c r="H48" i="51" s="1"/>
  <c r="G47" i="51"/>
  <c r="H47" i="51" s="1"/>
  <c r="G46" i="51"/>
  <c r="H46" i="51" s="1"/>
  <c r="G45" i="51"/>
  <c r="H45" i="51" s="1"/>
  <c r="G44" i="51"/>
  <c r="H44" i="51" s="1"/>
  <c r="G43" i="51"/>
  <c r="H43" i="51" s="1"/>
  <c r="G42" i="51"/>
  <c r="H42" i="51" s="1"/>
  <c r="G41" i="51"/>
  <c r="H41" i="51" s="1"/>
  <c r="G40" i="51"/>
  <c r="H40" i="51" s="1"/>
  <c r="G39" i="51"/>
  <c r="H39" i="51" s="1"/>
  <c r="G38" i="51"/>
  <c r="H38" i="51" s="1"/>
  <c r="G37" i="51"/>
  <c r="H37" i="51" s="1"/>
  <c r="G36" i="51"/>
  <c r="H36" i="51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4" i="51"/>
  <c r="H24" i="51" s="1"/>
  <c r="G23" i="51"/>
  <c r="H23" i="51" s="1"/>
  <c r="G22" i="51"/>
  <c r="H22" i="51" s="1"/>
  <c r="G21" i="51"/>
  <c r="H21" i="51" s="1"/>
  <c r="G20" i="51"/>
  <c r="H20" i="51" s="1"/>
  <c r="G19" i="51"/>
  <c r="H19" i="51" s="1"/>
  <c r="G18" i="51"/>
  <c r="H18" i="51" s="1"/>
  <c r="G17" i="51"/>
  <c r="H17" i="51" s="1"/>
  <c r="G16" i="51"/>
  <c r="H16" i="51" s="1"/>
  <c r="G15" i="51"/>
  <c r="E71" i="50"/>
  <c r="A67" i="50"/>
  <c r="G65" i="50"/>
  <c r="H65" i="50" s="1"/>
  <c r="G64" i="50"/>
  <c r="H64" i="50" s="1"/>
  <c r="G63" i="50"/>
  <c r="H63" i="50" s="1"/>
  <c r="G62" i="50"/>
  <c r="H62" i="50" s="1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5" i="50"/>
  <c r="H55" i="50" s="1"/>
  <c r="G54" i="50"/>
  <c r="H54" i="50" s="1"/>
  <c r="G53" i="50"/>
  <c r="H53" i="50" s="1"/>
  <c r="G52" i="50"/>
  <c r="H52" i="50" s="1"/>
  <c r="G51" i="50"/>
  <c r="H51" i="50" s="1"/>
  <c r="G50" i="50"/>
  <c r="H50" i="50" s="1"/>
  <c r="G49" i="50"/>
  <c r="H49" i="50" s="1"/>
  <c r="G48" i="50"/>
  <c r="H48" i="50" s="1"/>
  <c r="G47" i="50"/>
  <c r="H47" i="50" s="1"/>
  <c r="G46" i="50"/>
  <c r="H46" i="50" s="1"/>
  <c r="G45" i="50"/>
  <c r="H45" i="50" s="1"/>
  <c r="G44" i="50"/>
  <c r="H44" i="50" s="1"/>
  <c r="G43" i="50"/>
  <c r="H43" i="50" s="1"/>
  <c r="G42" i="50"/>
  <c r="H42" i="50" s="1"/>
  <c r="G41" i="50"/>
  <c r="H41" i="50" s="1"/>
  <c r="G40" i="50"/>
  <c r="H40" i="50" s="1"/>
  <c r="G39" i="50"/>
  <c r="H39" i="50" s="1"/>
  <c r="G38" i="50"/>
  <c r="H38" i="50" s="1"/>
  <c r="G37" i="50"/>
  <c r="H37" i="50" s="1"/>
  <c r="G36" i="50"/>
  <c r="H36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20" i="50"/>
  <c r="H20" i="50" s="1"/>
  <c r="G19" i="50"/>
  <c r="H19" i="50" s="1"/>
  <c r="G18" i="50"/>
  <c r="H18" i="50" s="1"/>
  <c r="G17" i="50"/>
  <c r="H17" i="50" s="1"/>
  <c r="G16" i="50"/>
  <c r="H16" i="50" s="1"/>
  <c r="G15" i="50"/>
  <c r="E71" i="49"/>
  <c r="A67" i="49"/>
  <c r="G65" i="49"/>
  <c r="H65" i="49" s="1"/>
  <c r="G64" i="49"/>
  <c r="H64" i="49" s="1"/>
  <c r="G63" i="49"/>
  <c r="H63" i="49" s="1"/>
  <c r="G62" i="49"/>
  <c r="H62" i="49" s="1"/>
  <c r="G61" i="49"/>
  <c r="H61" i="49" s="1"/>
  <c r="G60" i="49"/>
  <c r="H60" i="49" s="1"/>
  <c r="G59" i="49"/>
  <c r="H59" i="49" s="1"/>
  <c r="G58" i="49"/>
  <c r="H58" i="49" s="1"/>
  <c r="G57" i="49"/>
  <c r="H57" i="49" s="1"/>
  <c r="G56" i="49"/>
  <c r="H56" i="49" s="1"/>
  <c r="G55" i="49"/>
  <c r="H55" i="49" s="1"/>
  <c r="G54" i="49"/>
  <c r="H54" i="49" s="1"/>
  <c r="G53" i="49"/>
  <c r="H53" i="49" s="1"/>
  <c r="G52" i="49"/>
  <c r="H52" i="49" s="1"/>
  <c r="G51" i="49"/>
  <c r="H51" i="49" s="1"/>
  <c r="G50" i="49"/>
  <c r="H50" i="49" s="1"/>
  <c r="G49" i="49"/>
  <c r="H49" i="49" s="1"/>
  <c r="G48" i="49"/>
  <c r="H48" i="49" s="1"/>
  <c r="G47" i="49"/>
  <c r="H47" i="49" s="1"/>
  <c r="G46" i="49"/>
  <c r="H46" i="49" s="1"/>
  <c r="G45" i="49"/>
  <c r="H45" i="49" s="1"/>
  <c r="G44" i="49"/>
  <c r="H44" i="49" s="1"/>
  <c r="G43" i="49"/>
  <c r="H43" i="49" s="1"/>
  <c r="G42" i="49"/>
  <c r="H42" i="49" s="1"/>
  <c r="G41" i="49"/>
  <c r="H41" i="49" s="1"/>
  <c r="G40" i="49"/>
  <c r="H40" i="49" s="1"/>
  <c r="G39" i="49"/>
  <c r="H39" i="49" s="1"/>
  <c r="G38" i="49"/>
  <c r="H38" i="49" s="1"/>
  <c r="G37" i="49"/>
  <c r="H37" i="49" s="1"/>
  <c r="G36" i="49"/>
  <c r="H36" i="49" s="1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20" i="49"/>
  <c r="H20" i="49" s="1"/>
  <c r="G19" i="49"/>
  <c r="H19" i="49" s="1"/>
  <c r="G18" i="49"/>
  <c r="H18" i="49" s="1"/>
  <c r="G17" i="49"/>
  <c r="H17" i="49" s="1"/>
  <c r="G16" i="49"/>
  <c r="H16" i="49" s="1"/>
  <c r="G15" i="49"/>
  <c r="H15" i="49" s="1"/>
  <c r="D67" i="49" s="1"/>
  <c r="E69" i="49" s="1"/>
  <c r="E72" i="48"/>
  <c r="A68" i="48"/>
  <c r="G66" i="48"/>
  <c r="H66" i="48" s="1"/>
  <c r="G65" i="48"/>
  <c r="H65" i="48" s="1"/>
  <c r="G64" i="48"/>
  <c r="H64" i="48" s="1"/>
  <c r="G63" i="48"/>
  <c r="H63" i="48" s="1"/>
  <c r="G62" i="48"/>
  <c r="H62" i="48" s="1"/>
  <c r="G61" i="48"/>
  <c r="H61" i="48" s="1"/>
  <c r="G60" i="48"/>
  <c r="H60" i="48" s="1"/>
  <c r="G59" i="48"/>
  <c r="H59" i="48" s="1"/>
  <c r="G58" i="48"/>
  <c r="H58" i="48" s="1"/>
  <c r="G57" i="48"/>
  <c r="H57" i="48" s="1"/>
  <c r="G56" i="48"/>
  <c r="H56" i="48" s="1"/>
  <c r="G55" i="48"/>
  <c r="H55" i="48" s="1"/>
  <c r="G54" i="48"/>
  <c r="H54" i="48" s="1"/>
  <c r="G53" i="48"/>
  <c r="H53" i="48" s="1"/>
  <c r="G52" i="48"/>
  <c r="H52" i="48" s="1"/>
  <c r="G51" i="48"/>
  <c r="H51" i="48" s="1"/>
  <c r="G50" i="48"/>
  <c r="H50" i="48" s="1"/>
  <c r="G49" i="48"/>
  <c r="H49" i="48" s="1"/>
  <c r="G48" i="48"/>
  <c r="H48" i="48" s="1"/>
  <c r="G47" i="48"/>
  <c r="H47" i="48" s="1"/>
  <c r="G46" i="48"/>
  <c r="H46" i="48" s="1"/>
  <c r="G45" i="48"/>
  <c r="H45" i="48" s="1"/>
  <c r="G44" i="48"/>
  <c r="H44" i="48" s="1"/>
  <c r="G43" i="48"/>
  <c r="H43" i="48" s="1"/>
  <c r="G42" i="48"/>
  <c r="H42" i="48" s="1"/>
  <c r="G41" i="48"/>
  <c r="H41" i="48" s="1"/>
  <c r="G40" i="48"/>
  <c r="H40" i="48" s="1"/>
  <c r="G39" i="48"/>
  <c r="H39" i="48" s="1"/>
  <c r="G38" i="48"/>
  <c r="H38" i="48" s="1"/>
  <c r="G37" i="48"/>
  <c r="H37" i="48" s="1"/>
  <c r="G36" i="48"/>
  <c r="H36" i="48" s="1"/>
  <c r="G35" i="48"/>
  <c r="H35" i="48" s="1"/>
  <c r="G34" i="48"/>
  <c r="H34" i="48" s="1"/>
  <c r="G33" i="48"/>
  <c r="H33" i="48" s="1"/>
  <c r="G32" i="48"/>
  <c r="H32" i="48" s="1"/>
  <c r="G31" i="48"/>
  <c r="H31" i="48" s="1"/>
  <c r="G30" i="48"/>
  <c r="H30" i="48" s="1"/>
  <c r="G29" i="48"/>
  <c r="H29" i="48" s="1"/>
  <c r="G28" i="48"/>
  <c r="H28" i="48" s="1"/>
  <c r="G27" i="48"/>
  <c r="H27" i="48" s="1"/>
  <c r="G26" i="48"/>
  <c r="H26" i="48" s="1"/>
  <c r="G25" i="48"/>
  <c r="H25" i="48" s="1"/>
  <c r="G24" i="48"/>
  <c r="H24" i="48" s="1"/>
  <c r="G23" i="48"/>
  <c r="H23" i="48" s="1"/>
  <c r="G22" i="48"/>
  <c r="H22" i="48" s="1"/>
  <c r="G21" i="48"/>
  <c r="H21" i="48" s="1"/>
  <c r="G20" i="48"/>
  <c r="H20" i="48" s="1"/>
  <c r="G19" i="48"/>
  <c r="H19" i="48" s="1"/>
  <c r="G18" i="48"/>
  <c r="H18" i="48" s="1"/>
  <c r="G17" i="48"/>
  <c r="H17" i="48" s="1"/>
  <c r="G16" i="48"/>
  <c r="H16" i="48" s="1"/>
  <c r="G15" i="48"/>
  <c r="H15" i="48" s="1"/>
  <c r="D68" i="48" s="1"/>
  <c r="E70" i="48" s="1"/>
  <c r="D68" i="50" l="1"/>
  <c r="D69" i="51"/>
  <c r="H15" i="51"/>
  <c r="D68" i="51" s="1"/>
  <c r="E70" i="51" s="1"/>
  <c r="H15" i="50"/>
  <c r="D67" i="50" s="1"/>
  <c r="E69" i="50" s="1"/>
  <c r="D68" i="49"/>
  <c r="E68" i="49" s="1"/>
  <c r="D69" i="48"/>
  <c r="E69" i="48" s="1"/>
  <c r="E69" i="51" l="1"/>
  <c r="E68" i="50"/>
</calcChain>
</file>

<file path=xl/sharedStrings.xml><?xml version="1.0" encoding="utf-8"?>
<sst xmlns="http://schemas.openxmlformats.org/spreadsheetml/2006/main" count="721" uniqueCount="506">
  <si>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</si>
  <si>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</si>
  <si>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</si>
  <si>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</si>
  <si>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</si>
  <si>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</si>
  <si>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</si>
  <si>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</si>
  <si>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</si>
  <si>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</si>
  <si>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</si>
  <si>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</si>
  <si>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</si>
  <si>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</si>
  <si>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</si>
  <si>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</si>
  <si>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</si>
  <si>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</si>
  <si>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</si>
  <si>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</si>
  <si>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</si>
  <si>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</si>
  <si>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</si>
  <si>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</si>
  <si>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Phạm Thị Thanh</t>
  </si>
  <si>
    <t>Nguyễn Thị Minh</t>
  </si>
  <si>
    <t>Nguyễn Thành</t>
  </si>
  <si>
    <t>Hiếu</t>
  </si>
  <si>
    <t>Hùng</t>
  </si>
  <si>
    <t>Huy</t>
  </si>
  <si>
    <t>Kiên</t>
  </si>
  <si>
    <t>Kiệt</t>
  </si>
  <si>
    <t>Kiều</t>
  </si>
  <si>
    <t>Lâm</t>
  </si>
  <si>
    <t>Linh</t>
  </si>
  <si>
    <t>Long</t>
  </si>
  <si>
    <t>Nguyễn Văn</t>
  </si>
  <si>
    <t>Nghĩa</t>
  </si>
  <si>
    <t>Ngọc</t>
  </si>
  <si>
    <t>Nguyên</t>
  </si>
  <si>
    <t>Nguyễn Thị Huỳnh</t>
  </si>
  <si>
    <t>Như</t>
  </si>
  <si>
    <t>Phúc</t>
  </si>
  <si>
    <t>Phụng</t>
  </si>
  <si>
    <t>Nguyễn</t>
  </si>
  <si>
    <t>Quang</t>
  </si>
  <si>
    <t>Sang</t>
  </si>
  <si>
    <t>Tân</t>
  </si>
  <si>
    <t>Thảo</t>
  </si>
  <si>
    <t>Thiện</t>
  </si>
  <si>
    <t>Nguyễn Minh</t>
  </si>
  <si>
    <t>Tuấn</t>
  </si>
  <si>
    <t>Lê Văn</t>
  </si>
  <si>
    <t>Khánh</t>
  </si>
  <si>
    <t>Khoa</t>
  </si>
  <si>
    <t>Minh</t>
  </si>
  <si>
    <t>Ngân</t>
  </si>
  <si>
    <t>Nhân</t>
  </si>
  <si>
    <t>Nhi</t>
  </si>
  <si>
    <t>Phượng</t>
  </si>
  <si>
    <t>Tâm</t>
  </si>
  <si>
    <t>Thanh</t>
  </si>
  <si>
    <t>Nguyễn Quốc</t>
  </si>
  <si>
    <t>Thành</t>
  </si>
  <si>
    <t>Thắng</t>
  </si>
  <si>
    <t>Thịnh</t>
  </si>
  <si>
    <t>Nguyễn Thị</t>
  </si>
  <si>
    <t>Nguyễn Huỳnh</t>
  </si>
  <si>
    <t>Nguyễn Thị Kim</t>
  </si>
  <si>
    <t>Hoàng Văn</t>
  </si>
  <si>
    <t>Kha</t>
  </si>
  <si>
    <t>Nhung</t>
  </si>
  <si>
    <t>Oanh</t>
  </si>
  <si>
    <t>Nguyễn Lê</t>
  </si>
  <si>
    <t>Phát</t>
  </si>
  <si>
    <t>Phương</t>
  </si>
  <si>
    <t>Quân</t>
  </si>
  <si>
    <t>Phạm Thị</t>
  </si>
  <si>
    <t>Thư</t>
  </si>
  <si>
    <t>Trần Thị Thu</t>
  </si>
  <si>
    <t>Loan</t>
  </si>
  <si>
    <t>Mai</t>
  </si>
  <si>
    <t>Mẫn</t>
  </si>
  <si>
    <t>Phước</t>
  </si>
  <si>
    <t>Sơn</t>
  </si>
  <si>
    <t>Nguyễn Duy</t>
  </si>
  <si>
    <t>Trâm</t>
  </si>
  <si>
    <t>Lan</t>
  </si>
  <si>
    <t>Nam</t>
  </si>
  <si>
    <t>Quỳnh</t>
  </si>
  <si>
    <t>Nguyễn Hùng</t>
  </si>
  <si>
    <t>Võ Văn</t>
  </si>
  <si>
    <t>Nguyễn Thị Hồng</t>
  </si>
  <si>
    <t>Đỗ Thanh</t>
  </si>
  <si>
    <t>Lộc</t>
  </si>
  <si>
    <t>Nga</t>
  </si>
  <si>
    <t>Quyên</t>
  </si>
  <si>
    <t>Nguyễn Ngọc</t>
  </si>
  <si>
    <t>Khanh</t>
  </si>
  <si>
    <t>Quý</t>
  </si>
  <si>
    <t>Thi</t>
  </si>
  <si>
    <t>My</t>
  </si>
  <si>
    <t>Phạm Hoàng</t>
  </si>
  <si>
    <t>Huyền</t>
  </si>
  <si>
    <t>Hương</t>
  </si>
  <si>
    <t>Liên</t>
  </si>
  <si>
    <t>Trần Thị Mai</t>
  </si>
  <si>
    <t>Nguyễn Thu</t>
  </si>
  <si>
    <t>Lê Minh</t>
  </si>
  <si>
    <t>Huỳnh Thị</t>
  </si>
  <si>
    <t>Huệ</t>
  </si>
  <si>
    <t>Luân</t>
  </si>
  <si>
    <t>Phú</t>
  </si>
  <si>
    <t>Thơm</t>
  </si>
  <si>
    <t>Lê Thị Cẩm</t>
  </si>
  <si>
    <t>Trần Hoàng</t>
  </si>
  <si>
    <t>Nguyễn Thị Trà</t>
  </si>
  <si>
    <t>Huỳnh Thanh</t>
  </si>
  <si>
    <t>Bùi Thị Kim</t>
  </si>
  <si>
    <t>Thắm</t>
  </si>
  <si>
    <t>Thoa</t>
  </si>
  <si>
    <t>Thơ</t>
  </si>
  <si>
    <t>Nguyễn Thị Cẩm</t>
  </si>
  <si>
    <t>Võ Thị Mỹ</t>
  </si>
  <si>
    <t>Lý</t>
  </si>
  <si>
    <t>Nguyễn Thị Phương</t>
  </si>
  <si>
    <t>Đặng Thị Ngọc</t>
  </si>
  <si>
    <t>Trần Thị</t>
  </si>
  <si>
    <t>Huyên</t>
  </si>
  <si>
    <t>Huỳnh Thị Ngọc</t>
  </si>
  <si>
    <t>Trần Hồng</t>
  </si>
  <si>
    <t>Thoại</t>
  </si>
  <si>
    <t>Võ Thị Ngọc</t>
  </si>
  <si>
    <t>Trần Thị Tuyết</t>
  </si>
  <si>
    <t>Nguyễn Nhựt</t>
  </si>
  <si>
    <t>Trương Quốc</t>
  </si>
  <si>
    <t>Khôi</t>
  </si>
  <si>
    <t>Nhất</t>
  </si>
  <si>
    <t>Nguyễn Thị Bích</t>
  </si>
  <si>
    <t>Khang</t>
  </si>
  <si>
    <t>Nguyễn Chí</t>
  </si>
  <si>
    <t>Thân</t>
  </si>
  <si>
    <t>Ngoan</t>
  </si>
  <si>
    <t>KHOA/TRƯỞNG BỘ MÔN</t>
  </si>
  <si>
    <t>Ly</t>
  </si>
  <si>
    <t>Nghi</t>
  </si>
  <si>
    <t>Sinh</t>
  </si>
  <si>
    <t>Trọng</t>
  </si>
  <si>
    <t>Võ Huỳnh</t>
  </si>
  <si>
    <t>Nguyễn Tấn</t>
  </si>
  <si>
    <t>Nguyễn Xuân</t>
  </si>
  <si>
    <t>Phan Thị Thu</t>
  </si>
  <si>
    <t>Nhã</t>
  </si>
  <si>
    <t>Lê Thị Quỳnh</t>
  </si>
  <si>
    <t>Trần Ngọc</t>
  </si>
  <si>
    <t>Nguyễn Bá</t>
  </si>
  <si>
    <t>Quyền</t>
  </si>
  <si>
    <t>Trần Phương</t>
  </si>
  <si>
    <t>Nguyễn Thị Thanh</t>
  </si>
  <si>
    <t>Phạm Minh</t>
  </si>
  <si>
    <t>Phan Thanh</t>
  </si>
  <si>
    <t>Hoàng Mỹ</t>
  </si>
  <si>
    <t>Nguyễn Như</t>
  </si>
  <si>
    <t>Lâm Ngọc</t>
  </si>
  <si>
    <t>Trần Lê Minh</t>
  </si>
  <si>
    <t>Trần Hùng</t>
  </si>
  <si>
    <t>Nguyễn Bảo</t>
  </si>
  <si>
    <t>Trần Thị Kim</t>
  </si>
  <si>
    <t>Lê Thị Yến</t>
  </si>
  <si>
    <t xml:space="preserve">      NĂM HỌC</t>
  </si>
  <si>
    <t>Nhàn</t>
  </si>
  <si>
    <t>Hoàng Bảo</t>
  </si>
  <si>
    <t>Ngô Thị Thùy</t>
  </si>
  <si>
    <t>Kỳ</t>
  </si>
  <si>
    <t>Lê Thị Kim</t>
  </si>
  <si>
    <t>Đặng Thị Thanh</t>
  </si>
  <si>
    <t>Trần Thiên</t>
  </si>
  <si>
    <t>Lê Trọng</t>
  </si>
  <si>
    <t>Phạm Lê</t>
  </si>
  <si>
    <t>Huỳnh Nhật</t>
  </si>
  <si>
    <t>Nguyễn Viết</t>
  </si>
  <si>
    <t>Mạnh</t>
  </si>
  <si>
    <t>Thoảng</t>
  </si>
  <si>
    <t>Võ Đức</t>
  </si>
  <si>
    <t>Nguyễn Thiên</t>
  </si>
  <si>
    <t>Lê Quang</t>
  </si>
  <si>
    <t>Võ Thị Kim</t>
  </si>
  <si>
    <t>Phan Thị</t>
  </si>
  <si>
    <t>04ĐH_MT3</t>
  </si>
  <si>
    <t>0450020099</t>
  </si>
  <si>
    <t>0450020100</t>
  </si>
  <si>
    <t>Nguyễn Nữ Mai</t>
  </si>
  <si>
    <t>0450020101</t>
  </si>
  <si>
    <t>0450020102</t>
  </si>
  <si>
    <t>Huỳnh Xuân</t>
  </si>
  <si>
    <t>0450020103</t>
  </si>
  <si>
    <t>0450020104</t>
  </si>
  <si>
    <t>Vương Thị Mai</t>
  </si>
  <si>
    <t>0450020105</t>
  </si>
  <si>
    <t>Đoàn Quốc</t>
  </si>
  <si>
    <t>0450020106</t>
  </si>
  <si>
    <t>0450020107</t>
  </si>
  <si>
    <t>Nguyễn Lê Quốc</t>
  </si>
  <si>
    <t>0450020108</t>
  </si>
  <si>
    <t>Quách Gia</t>
  </si>
  <si>
    <t>0450020109</t>
  </si>
  <si>
    <t>Tạ Đức</t>
  </si>
  <si>
    <t>0450020110</t>
  </si>
  <si>
    <t>0450020111</t>
  </si>
  <si>
    <t>Phan Lệ</t>
  </si>
  <si>
    <t>0450020112</t>
  </si>
  <si>
    <t>Lâm Văn Trúc</t>
  </si>
  <si>
    <t>0450020113</t>
  </si>
  <si>
    <t>Võ Xuân</t>
  </si>
  <si>
    <t>0450020114</t>
  </si>
  <si>
    <t>Trần Tấn</t>
  </si>
  <si>
    <t>0450020115</t>
  </si>
  <si>
    <t>0450020116</t>
  </si>
  <si>
    <t>Phan Nguyễn Hoàng</t>
  </si>
  <si>
    <t>0450020117</t>
  </si>
  <si>
    <t>0450020118</t>
  </si>
  <si>
    <t>0450020119</t>
  </si>
  <si>
    <t>0450020120</t>
  </si>
  <si>
    <t>Đỗ Đăng</t>
  </si>
  <si>
    <t>0450020121</t>
  </si>
  <si>
    <t>0450020122</t>
  </si>
  <si>
    <t>Cao Minh</t>
  </si>
  <si>
    <t>0450020123</t>
  </si>
  <si>
    <t>0450020124</t>
  </si>
  <si>
    <t>Hồ Trung</t>
  </si>
  <si>
    <t>0450020125</t>
  </si>
  <si>
    <t>Trần Lê Anh</t>
  </si>
  <si>
    <t>0450020126</t>
  </si>
  <si>
    <t>Vũ Đức</t>
  </si>
  <si>
    <t>0450020127</t>
  </si>
  <si>
    <t>Hồ Thị Diễm</t>
  </si>
  <si>
    <t>0450020128</t>
  </si>
  <si>
    <t>Phạm Thị Diễm</t>
  </si>
  <si>
    <t>0450020129</t>
  </si>
  <si>
    <t>Phạm Thị Minh</t>
  </si>
  <si>
    <t>0450020130</t>
  </si>
  <si>
    <t>Nguyễn Cao</t>
  </si>
  <si>
    <t>0450020131</t>
  </si>
  <si>
    <t>0450020132</t>
  </si>
  <si>
    <t>0450020133</t>
  </si>
  <si>
    <t>0450020134</t>
  </si>
  <si>
    <t>Ngô Thị Kim</t>
  </si>
  <si>
    <t>0450020135</t>
  </si>
  <si>
    <t>Bùi Thị Mỹ</t>
  </si>
  <si>
    <t>0450020136</t>
  </si>
  <si>
    <t>Bùi Thị Thùy</t>
  </si>
  <si>
    <t>0450020137</t>
  </si>
  <si>
    <t>Đỗ Gia</t>
  </si>
  <si>
    <t>0450020138</t>
  </si>
  <si>
    <t>Hồ Bùi Nhật</t>
  </si>
  <si>
    <t>0450020139</t>
  </si>
  <si>
    <t>0450020140</t>
  </si>
  <si>
    <t>0450020141</t>
  </si>
  <si>
    <t>Lâm Vũ</t>
  </si>
  <si>
    <t>0450020142</t>
  </si>
  <si>
    <t>Lê Lan</t>
  </si>
  <si>
    <t>0450020143</t>
  </si>
  <si>
    <t>0450020144</t>
  </si>
  <si>
    <t>Lê Tố</t>
  </si>
  <si>
    <t>0450020145</t>
  </si>
  <si>
    <t>Mã Thị Yến</t>
  </si>
  <si>
    <t>0450020146</t>
  </si>
  <si>
    <t>Nguyễn Thị Khánh</t>
  </si>
  <si>
    <t>0450020147</t>
  </si>
  <si>
    <t>0450020393</t>
  </si>
  <si>
    <t>04ĐH_MT4</t>
  </si>
  <si>
    <t>0450020394</t>
  </si>
  <si>
    <t>Đoàn Ngọc</t>
  </si>
  <si>
    <t>0450020148</t>
  </si>
  <si>
    <t>0450020149</t>
  </si>
  <si>
    <t>0450020150</t>
  </si>
  <si>
    <t>Phạm Đài</t>
  </si>
  <si>
    <t>0450020151</t>
  </si>
  <si>
    <t>0450020152</t>
  </si>
  <si>
    <t>0450020153</t>
  </si>
  <si>
    <t>Cao Xuân</t>
  </si>
  <si>
    <t>0450020154</t>
  </si>
  <si>
    <t>Đỗ Thành</t>
  </si>
  <si>
    <t>0450020155</t>
  </si>
  <si>
    <t>Huỳnh Dương</t>
  </si>
  <si>
    <t>0450020156</t>
  </si>
  <si>
    <t>Lương Đỗ Chí</t>
  </si>
  <si>
    <t>0450020157</t>
  </si>
  <si>
    <t>0450020158</t>
  </si>
  <si>
    <t>Trần Hồ</t>
  </si>
  <si>
    <t>0450020159</t>
  </si>
  <si>
    <t>Bùi Thanh Trúc</t>
  </si>
  <si>
    <t>0450020160</t>
  </si>
  <si>
    <t>Lê Thị Trúc</t>
  </si>
  <si>
    <t>0450020161</t>
  </si>
  <si>
    <t>0450020162</t>
  </si>
  <si>
    <t>Hồ Thị Kiều</t>
  </si>
  <si>
    <t>0450020163</t>
  </si>
  <si>
    <t>Cao Trần Ngọc</t>
  </si>
  <si>
    <t>0450020164</t>
  </si>
  <si>
    <t>0450020165</t>
  </si>
  <si>
    <t>Trần Lâm Minh</t>
  </si>
  <si>
    <t>0450020166</t>
  </si>
  <si>
    <t>0450020167</t>
  </si>
  <si>
    <t>0450020168</t>
  </si>
  <si>
    <t>0450020169</t>
  </si>
  <si>
    <t>0450020170</t>
  </si>
  <si>
    <t>0450020171</t>
  </si>
  <si>
    <t>0450020172</t>
  </si>
  <si>
    <t>Đào Bá</t>
  </si>
  <si>
    <t>0450020173</t>
  </si>
  <si>
    <t>0450020174</t>
  </si>
  <si>
    <t>0450020175</t>
  </si>
  <si>
    <t>Dương Hoài</t>
  </si>
  <si>
    <t>Năng</t>
  </si>
  <si>
    <t>0450020176</t>
  </si>
  <si>
    <t>Phạm Thị Thúy</t>
  </si>
  <si>
    <t>0450020177</t>
  </si>
  <si>
    <t>0450020178</t>
  </si>
  <si>
    <t>0450020179</t>
  </si>
  <si>
    <t>0450020180</t>
  </si>
  <si>
    <t>Nguyễn Ngọc Kim</t>
  </si>
  <si>
    <t>0450020181</t>
  </si>
  <si>
    <t>0450020182</t>
  </si>
  <si>
    <t>0450020183</t>
  </si>
  <si>
    <t>Thái Thị Kim</t>
  </si>
  <si>
    <t>0450020184</t>
  </si>
  <si>
    <t>Đặng Lâm Phương</t>
  </si>
  <si>
    <t>0450020185</t>
  </si>
  <si>
    <t>0450020186</t>
  </si>
  <si>
    <t>Trần Tuyến</t>
  </si>
  <si>
    <t>0450020187</t>
  </si>
  <si>
    <t>Bạch Anh</t>
  </si>
  <si>
    <t>Nghiêm</t>
  </si>
  <si>
    <t>0450020188</t>
  </si>
  <si>
    <t>0450020189</t>
  </si>
  <si>
    <t>Hồ Thị Hồng</t>
  </si>
  <si>
    <t>0450020190</t>
  </si>
  <si>
    <t>Lê Thị Bảo</t>
  </si>
  <si>
    <t>0450020191</t>
  </si>
  <si>
    <t>Mạch Thị Bích</t>
  </si>
  <si>
    <t>0450020192</t>
  </si>
  <si>
    <t>Nguyễn Giang Vạn</t>
  </si>
  <si>
    <t>0450020193</t>
  </si>
  <si>
    <t>0450020194</t>
  </si>
  <si>
    <t>0450020195</t>
  </si>
  <si>
    <t>Nguyễn Huỳnh Thảo</t>
  </si>
  <si>
    <t>04ĐH_MT5</t>
  </si>
  <si>
    <t>0450020196</t>
  </si>
  <si>
    <t>Nguyễn Ngọc Thảo</t>
  </si>
  <si>
    <t>0450020197</t>
  </si>
  <si>
    <t>Nguyện</t>
  </si>
  <si>
    <t>0450020198</t>
  </si>
  <si>
    <t>Hồ Lê Bích</t>
  </si>
  <si>
    <t>0450020199</t>
  </si>
  <si>
    <t>0450020200</t>
  </si>
  <si>
    <t>Mai Thị Thanh</t>
  </si>
  <si>
    <t>0450020201</t>
  </si>
  <si>
    <t>0450020202</t>
  </si>
  <si>
    <t>Đào Thị Hồng</t>
  </si>
  <si>
    <t>0450020203</t>
  </si>
  <si>
    <t>Đặng Thị Yến</t>
  </si>
  <si>
    <t>0450020204</t>
  </si>
  <si>
    <t>Huỳnh Trương Yến</t>
  </si>
  <si>
    <t>0450020205</t>
  </si>
  <si>
    <t>0450020206</t>
  </si>
  <si>
    <t>Nguyễn Hoàng Bảo</t>
  </si>
  <si>
    <t>0450020207</t>
  </si>
  <si>
    <t>0450020208</t>
  </si>
  <si>
    <t>Nguyễn Từ Ý</t>
  </si>
  <si>
    <t>0450020209</t>
  </si>
  <si>
    <t>Trương Thị Ý</t>
  </si>
  <si>
    <t>0450020210</t>
  </si>
  <si>
    <t>0450020211</t>
  </si>
  <si>
    <t>0450020212</t>
  </si>
  <si>
    <t>Nguyễn Quỳnh</t>
  </si>
  <si>
    <t>0450020213</t>
  </si>
  <si>
    <t>0450020214</t>
  </si>
  <si>
    <t>Trần Thị Quỳnh</t>
  </si>
  <si>
    <t>0450020215</t>
  </si>
  <si>
    <t>0450020216</t>
  </si>
  <si>
    <t>0450020217</t>
  </si>
  <si>
    <t>0450020218</t>
  </si>
  <si>
    <t>Nương</t>
  </si>
  <si>
    <t>0450020219</t>
  </si>
  <si>
    <t>Phạm Thị Kiều</t>
  </si>
  <si>
    <t>Ny</t>
  </si>
  <si>
    <t>0450020220</t>
  </si>
  <si>
    <t>Nguyễn Kiều</t>
  </si>
  <si>
    <t>0450020221</t>
  </si>
  <si>
    <t>Thạch Trần Yến</t>
  </si>
  <si>
    <t>0450020222</t>
  </si>
  <si>
    <t>Phấn</t>
  </si>
  <si>
    <t>0450020223</t>
  </si>
  <si>
    <t>Phan Bá</t>
  </si>
  <si>
    <t>Pháp</t>
  </si>
  <si>
    <t>0450020224</t>
  </si>
  <si>
    <t>Trần Hưng</t>
  </si>
  <si>
    <t>0450020225</t>
  </si>
  <si>
    <t>0450020226</t>
  </si>
  <si>
    <t>0450020227</t>
  </si>
  <si>
    <t>0450020228</t>
  </si>
  <si>
    <t>0450020229</t>
  </si>
  <si>
    <t>Trần Nguyễn Kim</t>
  </si>
  <si>
    <t>0450020230</t>
  </si>
  <si>
    <t>Trần Duy Hùng</t>
  </si>
  <si>
    <t>0450020231</t>
  </si>
  <si>
    <t>Hồ Xuân</t>
  </si>
  <si>
    <t>0450020232</t>
  </si>
  <si>
    <t>0450020233</t>
  </si>
  <si>
    <t>0450020234</t>
  </si>
  <si>
    <t>Lê Yến</t>
  </si>
  <si>
    <t>0450020235</t>
  </si>
  <si>
    <t>0450020236</t>
  </si>
  <si>
    <t>0450020237</t>
  </si>
  <si>
    <t>0450020238</t>
  </si>
  <si>
    <t>Bùi Vinh</t>
  </si>
  <si>
    <t>0450020239</t>
  </si>
  <si>
    <t>Đinh Như</t>
  </si>
  <si>
    <t>0450020240</t>
  </si>
  <si>
    <t>Qui</t>
  </si>
  <si>
    <t>0450020241</t>
  </si>
  <si>
    <t>0450020242</t>
  </si>
  <si>
    <t>Đỗ Duy</t>
  </si>
  <si>
    <t>0450020243</t>
  </si>
  <si>
    <t>La Thiếu</t>
  </si>
  <si>
    <t>0450020244</t>
  </si>
  <si>
    <t>04ĐH_MT6</t>
  </si>
  <si>
    <t>0450020245</t>
  </si>
  <si>
    <t>0450020246</t>
  </si>
  <si>
    <t>Đỗ Ngọc Như</t>
  </si>
  <si>
    <t>0450020247</t>
  </si>
  <si>
    <t>0450020248</t>
  </si>
  <si>
    <t>0450020249</t>
  </si>
  <si>
    <t>Trần Lê Phước</t>
  </si>
  <si>
    <t>0450020250</t>
  </si>
  <si>
    <t>Vũ Cao</t>
  </si>
  <si>
    <t>0450020251</t>
  </si>
  <si>
    <t>0450020252</t>
  </si>
  <si>
    <t>0450020253</t>
  </si>
  <si>
    <t>0450020254</t>
  </si>
  <si>
    <t>0450020255</t>
  </si>
  <si>
    <t>0450020256</t>
  </si>
  <si>
    <t>0450020257</t>
  </si>
  <si>
    <t>0450020258</t>
  </si>
  <si>
    <t>0450020259</t>
  </si>
  <si>
    <t>0450020260</t>
  </si>
  <si>
    <t>Tây</t>
  </si>
  <si>
    <t>0450020261</t>
  </si>
  <si>
    <t>0450020262</t>
  </si>
  <si>
    <t>0450020263</t>
  </si>
  <si>
    <t>0450020264</t>
  </si>
  <si>
    <t>La Trần Hữu</t>
  </si>
  <si>
    <t>0450020265</t>
  </si>
  <si>
    <t>Trần Bách</t>
  </si>
  <si>
    <t>0450020266</t>
  </si>
  <si>
    <t>0450020267</t>
  </si>
  <si>
    <t>Đàm Dĩnh</t>
  </si>
  <si>
    <t>0450020268</t>
  </si>
  <si>
    <t>Ngô Đình</t>
  </si>
  <si>
    <t>0450020269</t>
  </si>
  <si>
    <t>0450020270</t>
  </si>
  <si>
    <t>0450020271</t>
  </si>
  <si>
    <t>Đặng Thị Phương</t>
  </si>
  <si>
    <t>0450020272</t>
  </si>
  <si>
    <t>Đinh Thị Phương</t>
  </si>
  <si>
    <t>0450020273</t>
  </si>
  <si>
    <t>0450020274</t>
  </si>
  <si>
    <t>0450020275</t>
  </si>
  <si>
    <t>0450020276</t>
  </si>
  <si>
    <t>0450020277</t>
  </si>
  <si>
    <t>0450020278</t>
  </si>
  <si>
    <t>0450020279</t>
  </si>
  <si>
    <t>Phạm Thị Hoàng</t>
  </si>
  <si>
    <t>0450020280</t>
  </si>
  <si>
    <t>Trần Trọng</t>
  </si>
  <si>
    <t>0450020281</t>
  </si>
  <si>
    <t>Cao Văn</t>
  </si>
  <si>
    <t>0450020282</t>
  </si>
  <si>
    <t>Hồ Văn</t>
  </si>
  <si>
    <t>0450020283</t>
  </si>
  <si>
    <t>Nguyễn Ngọc Phúc</t>
  </si>
  <si>
    <t>0450020284</t>
  </si>
  <si>
    <t>0450020285</t>
  </si>
  <si>
    <t>Từ Trang Kim</t>
  </si>
  <si>
    <t>0450020286</t>
  </si>
  <si>
    <t>0450020287</t>
  </si>
  <si>
    <t>0450020288</t>
  </si>
  <si>
    <t>0450020289</t>
  </si>
  <si>
    <t>Lê Thị Anh</t>
  </si>
  <si>
    <t>0450020290</t>
  </si>
  <si>
    <t>Ngô Thị Danh</t>
  </si>
  <si>
    <t>0450020291</t>
  </si>
  <si>
    <t>0450020292</t>
  </si>
  <si>
    <t>Tạ Thị Anh</t>
  </si>
  <si>
    <t>0450020293</t>
  </si>
  <si>
    <t>0450020395</t>
  </si>
  <si>
    <t>Nguyễn Thị Hoàng</t>
  </si>
  <si>
    <t>*</t>
  </si>
  <si>
    <t>**</t>
  </si>
  <si>
    <t>TƯ TƯỞNG HỒ CHÍ MINH</t>
  </si>
  <si>
    <t>HỒ NGỌC VINH</t>
  </si>
  <si>
    <t>I</t>
  </si>
  <si>
    <t>2016 - 2017</t>
  </si>
  <si>
    <t>Hồ Ngọc Vinh</t>
  </si>
  <si>
    <t>BẢNG ĐIỂM GIỮA KỲ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</si>
</sst>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165" fontId="3" fillId="0" borderId="19" xfId="0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0" borderId="22" xfId="0" applyFont="1" applyBorder="1" applyAlignment="1">
      <alignment horizontal="left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7" fillId="0" borderId="22" xfId="0" applyFont="1" applyFill="1" applyBorder="1"/>
    <xf numFmtId="0" fontId="7" fillId="0" borderId="23" xfId="0" applyFont="1" applyFill="1" applyBorder="1"/>
    <xf numFmtId="0" fontId="6" fillId="0" borderId="13" xfId="0" quotePrefix="1" applyFont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1" fillId="0" borderId="0" xfId="0" applyFont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0" fontId="10" fillId="0" borderId="11" xfId="0" quotePrefix="1" applyFont="1" applyBorder="1" applyAlignment="1">
      <alignment horizontal="center" vertical="center"/>
    </xf>
    <xf numFmtId="0" fontId="10" fillId="0" borderId="22" xfId="0" applyFont="1" applyBorder="1"/>
    <xf numFmtId="0" fontId="10" fillId="0" borderId="23" xfId="0" applyFont="1" applyBorder="1"/>
    <xf numFmtId="165" fontId="9" fillId="0" borderId="17" xfId="0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7" xfId="0" applyNumberFormat="1" applyFont="1" applyBorder="1"/>
    <xf numFmtId="0" fontId="8" fillId="0" borderId="0" xfId="0" applyFont="1"/>
    <xf numFmtId="0" fontId="1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Layout" zoomScaleNormal="100" workbookViewId="0">
      <selection activeCell="F64" sqref="F64"/>
    </sheetView>
  </sheetViews>
  <sheetFormatPr defaultRowHeight="15" x14ac:dyDescent="0.25"/>
  <cols>
    <col min="1" max="1" width="6" customWidth="1"/>
    <col min="2" max="2" width="14.85546875" customWidth="1"/>
    <col min="3" max="3" width="23.5703125" customWidth="1"/>
  </cols>
  <sheetData>
    <row r="1" spans="1:9" ht="15.75" x14ac:dyDescent="0.25">
      <c r="A1" s="61" t="s">
        <v>0</v>
      </c>
      <c r="B1" s="61"/>
      <c r="C1" s="61"/>
      <c r="D1" s="61"/>
      <c r="E1" s="61" t="s">
        <v>1</v>
      </c>
      <c r="F1" s="61"/>
      <c r="G1" s="61"/>
      <c r="H1" s="61"/>
      <c r="I1" s="61"/>
    </row>
    <row r="2" spans="1:9" ht="15.75" x14ac:dyDescent="0.25">
      <c r="A2" s="61" t="s">
        <v>2</v>
      </c>
      <c r="B2" s="61"/>
      <c r="C2" s="61"/>
      <c r="D2" s="61"/>
      <c r="E2" s="62" t="s">
        <v>3</v>
      </c>
      <c r="F2" s="62"/>
      <c r="G2" s="62"/>
      <c r="H2" s="62"/>
      <c r="I2" s="62"/>
    </row>
    <row r="3" spans="1:9" ht="15.75" x14ac:dyDescent="0.25">
      <c r="A3" s="61" t="s">
        <v>4</v>
      </c>
      <c r="B3" s="61"/>
      <c r="C3" s="61"/>
      <c r="D3" s="61"/>
      <c r="E3" s="1"/>
      <c r="F3" s="1"/>
      <c r="G3" s="1"/>
      <c r="H3" s="1"/>
      <c r="I3" s="1"/>
    </row>
    <row r="4" spans="1:9" ht="15.75" x14ac:dyDescent="0.25">
      <c r="A4" s="61" t="s">
        <v>23</v>
      </c>
      <c r="B4" s="61"/>
      <c r="C4" s="61"/>
      <c r="D4" s="61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63" t="s">
        <v>5</v>
      </c>
      <c r="B6" s="63"/>
      <c r="C6" s="63"/>
      <c r="D6" s="63"/>
      <c r="E6" s="63"/>
      <c r="F6" s="63"/>
      <c r="G6" s="63"/>
      <c r="H6" s="63"/>
      <c r="I6" s="63"/>
    </row>
    <row r="7" spans="1:9" ht="15.75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64" t="s">
        <v>6</v>
      </c>
      <c r="B8" s="64"/>
      <c r="C8" s="64"/>
      <c r="D8" s="64"/>
      <c r="E8" s="64" t="s">
        <v>7</v>
      </c>
      <c r="F8" s="64"/>
      <c r="G8" s="2"/>
      <c r="H8" s="2"/>
      <c r="I8" s="2"/>
    </row>
    <row r="9" spans="1:9" ht="15.75" x14ac:dyDescent="0.25">
      <c r="A9" s="64" t="s">
        <v>8</v>
      </c>
      <c r="B9" s="64"/>
      <c r="C9" s="64" t="s">
        <v>188</v>
      </c>
      <c r="D9" s="64"/>
      <c r="E9" s="64" t="s">
        <v>9</v>
      </c>
      <c r="F9" s="64"/>
      <c r="G9" s="2"/>
      <c r="H9" s="2"/>
      <c r="I9" s="2"/>
    </row>
    <row r="10" spans="1:9" ht="15.75" x14ac:dyDescent="0.25">
      <c r="A10" s="64" t="s">
        <v>10</v>
      </c>
      <c r="B10" s="64"/>
      <c r="C10" s="64"/>
      <c r="D10" s="64"/>
      <c r="E10" s="17" t="s">
        <v>169</v>
      </c>
      <c r="F10" s="3"/>
      <c r="G10" s="3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5" t="s">
        <v>11</v>
      </c>
      <c r="B12" s="67" t="s">
        <v>12</v>
      </c>
      <c r="C12" s="69" t="s">
        <v>13</v>
      </c>
      <c r="D12" s="70"/>
      <c r="E12" s="4" t="s">
        <v>14</v>
      </c>
      <c r="F12" s="4" t="s">
        <v>15</v>
      </c>
      <c r="G12" s="73" t="s">
        <v>16</v>
      </c>
      <c r="H12" s="74"/>
      <c r="I12" s="75" t="s">
        <v>17</v>
      </c>
    </row>
    <row r="13" spans="1:9" ht="15.75" x14ac:dyDescent="0.25">
      <c r="A13" s="66"/>
      <c r="B13" s="68"/>
      <c r="C13" s="71"/>
      <c r="D13" s="72"/>
      <c r="E13" s="5">
        <v>0.3</v>
      </c>
      <c r="F13" s="5">
        <v>0.7</v>
      </c>
      <c r="G13" s="6" t="s">
        <v>18</v>
      </c>
      <c r="H13" s="6" t="s">
        <v>19</v>
      </c>
      <c r="I13" s="76"/>
    </row>
    <row r="14" spans="1:9" ht="15.75" x14ac:dyDescent="0.25">
      <c r="A14" s="19">
        <v>1</v>
      </c>
      <c r="B14" s="21">
        <v>2</v>
      </c>
      <c r="C14" s="67">
        <v>3</v>
      </c>
      <c r="D14" s="67"/>
      <c r="E14" s="19">
        <v>4</v>
      </c>
      <c r="F14" s="19">
        <v>5</v>
      </c>
      <c r="G14" s="19">
        <v>6</v>
      </c>
      <c r="H14" s="21">
        <v>7</v>
      </c>
      <c r="I14" s="6">
        <v>8</v>
      </c>
    </row>
    <row r="15" spans="1:9" ht="16.5" x14ac:dyDescent="0.25">
      <c r="A15" s="22">
        <v>1</v>
      </c>
      <c r="B15" s="31" t="s">
        <v>189</v>
      </c>
      <c r="C15" s="34" t="s">
        <v>50</v>
      </c>
      <c r="D15" s="35" t="s">
        <v>110</v>
      </c>
      <c r="E15" s="24"/>
      <c r="F15" s="7"/>
      <c r="G15" s="26">
        <f>E15*$E$13+F15*$F$13</f>
        <v>0</v>
      </c>
      <c r="H15" s="8" t="str">
        <f>IF(G15&lt;4,"F",IF(G15&lt;=4.9,"D",IF(G15&lt;=5.4,"D+",IF(G15&lt;=5.9,"C",IF(G15&lt;=6.9,"C+",IF(G15&lt;=7.9,"B",IF(G15&lt;=8.4,"B+","A")))))))</f>
        <v>F</v>
      </c>
      <c r="I15" s="28"/>
    </row>
    <row r="16" spans="1:9" ht="16.5" x14ac:dyDescent="0.25">
      <c r="A16" s="23">
        <v>2</v>
      </c>
      <c r="B16" s="32" t="s">
        <v>190</v>
      </c>
      <c r="C16" s="36" t="s">
        <v>191</v>
      </c>
      <c r="D16" s="37" t="s">
        <v>110</v>
      </c>
      <c r="E16" s="25"/>
      <c r="F16" s="9"/>
      <c r="G16" s="27">
        <f t="shared" ref="G16:G66" si="0">E16*$E$13+F16*$F$13</f>
        <v>0</v>
      </c>
      <c r="H16" s="41" t="str">
        <f t="shared" ref="H16:H66" si="1">IF(G16&lt;4,"F",IF(G16&lt;=4.9,"D",IF(G16&lt;=5.4,"D+",IF(G16&lt;=5.9,"C",IF(G16&lt;=6.9,"C+",IF(G16&lt;=7.9,"B",IF(G16&lt;=8.4,"B+","A")))))))</f>
        <v>F</v>
      </c>
      <c r="I16" s="29"/>
    </row>
    <row r="17" spans="1:9" ht="16.5" x14ac:dyDescent="0.25">
      <c r="A17" s="23">
        <v>3</v>
      </c>
      <c r="B17" s="32" t="s">
        <v>192</v>
      </c>
      <c r="C17" s="36" t="s">
        <v>160</v>
      </c>
      <c r="D17" s="37" t="s">
        <v>28</v>
      </c>
      <c r="E17" s="25"/>
      <c r="F17" s="9"/>
      <c r="G17" s="27">
        <f t="shared" si="0"/>
        <v>0</v>
      </c>
      <c r="H17" s="41" t="str">
        <f t="shared" si="1"/>
        <v>F</v>
      </c>
      <c r="I17" s="29"/>
    </row>
    <row r="18" spans="1:9" ht="16.5" x14ac:dyDescent="0.25">
      <c r="A18" s="23">
        <v>4</v>
      </c>
      <c r="B18" s="32" t="s">
        <v>193</v>
      </c>
      <c r="C18" s="36" t="s">
        <v>194</v>
      </c>
      <c r="D18" s="37" t="s">
        <v>104</v>
      </c>
      <c r="E18" s="25"/>
      <c r="F18" s="9"/>
      <c r="G18" s="27">
        <f t="shared" si="0"/>
        <v>0</v>
      </c>
      <c r="H18" s="41" t="str">
        <f t="shared" si="1"/>
        <v>F</v>
      </c>
      <c r="I18" s="29"/>
    </row>
    <row r="19" spans="1:9" ht="16.5" x14ac:dyDescent="0.25">
      <c r="A19" s="23">
        <v>5</v>
      </c>
      <c r="B19" s="32" t="s">
        <v>195</v>
      </c>
      <c r="C19" s="36" t="s">
        <v>79</v>
      </c>
      <c r="D19" s="37" t="s">
        <v>104</v>
      </c>
      <c r="E19" s="25"/>
      <c r="F19" s="9"/>
      <c r="G19" s="27">
        <f t="shared" si="0"/>
        <v>0</v>
      </c>
      <c r="H19" s="41" t="str">
        <f t="shared" si="1"/>
        <v>F</v>
      </c>
      <c r="I19" s="29"/>
    </row>
    <row r="20" spans="1:9" ht="16.5" x14ac:dyDescent="0.25">
      <c r="A20" s="23">
        <v>6</v>
      </c>
      <c r="B20" s="32" t="s">
        <v>196</v>
      </c>
      <c r="C20" s="36" t="s">
        <v>197</v>
      </c>
      <c r="D20" s="37" t="s">
        <v>104</v>
      </c>
      <c r="E20" s="25"/>
      <c r="F20" s="9"/>
      <c r="G20" s="27">
        <f t="shared" si="0"/>
        <v>0</v>
      </c>
      <c r="H20" s="41" t="str">
        <f t="shared" si="1"/>
        <v>F</v>
      </c>
      <c r="I20" s="29"/>
    </row>
    <row r="21" spans="1:9" ht="16.5" x14ac:dyDescent="0.25">
      <c r="A21" s="23">
        <v>7</v>
      </c>
      <c r="B21" s="32" t="s">
        <v>198</v>
      </c>
      <c r="C21" s="36" t="s">
        <v>199</v>
      </c>
      <c r="D21" s="37" t="s">
        <v>29</v>
      </c>
      <c r="E21" s="25"/>
      <c r="F21" s="9"/>
      <c r="G21" s="27">
        <f t="shared" si="0"/>
        <v>0</v>
      </c>
      <c r="H21" s="41" t="str">
        <f t="shared" si="1"/>
        <v>F</v>
      </c>
      <c r="I21" s="29"/>
    </row>
    <row r="22" spans="1:9" ht="16.5" x14ac:dyDescent="0.25">
      <c r="A22" s="23">
        <v>8</v>
      </c>
      <c r="B22" s="32" t="s">
        <v>200</v>
      </c>
      <c r="C22" s="36" t="s">
        <v>69</v>
      </c>
      <c r="D22" s="37" t="s">
        <v>29</v>
      </c>
      <c r="E22" s="25"/>
      <c r="F22" s="9"/>
      <c r="G22" s="27">
        <f t="shared" si="0"/>
        <v>0</v>
      </c>
      <c r="H22" s="41" t="str">
        <f t="shared" si="1"/>
        <v>F</v>
      </c>
      <c r="I22" s="29"/>
    </row>
    <row r="23" spans="1:9" ht="16.5" x14ac:dyDescent="0.25">
      <c r="A23" s="23">
        <v>9</v>
      </c>
      <c r="B23" s="32" t="s">
        <v>201</v>
      </c>
      <c r="C23" s="36" t="s">
        <v>202</v>
      </c>
      <c r="D23" s="37" t="s">
        <v>29</v>
      </c>
      <c r="E23" s="25"/>
      <c r="F23" s="9"/>
      <c r="G23" s="27">
        <f t="shared" si="0"/>
        <v>0</v>
      </c>
      <c r="H23" s="41" t="str">
        <f t="shared" si="1"/>
        <v>F</v>
      </c>
      <c r="I23" s="29"/>
    </row>
    <row r="24" spans="1:9" ht="16.5" x14ac:dyDescent="0.25">
      <c r="A24" s="23">
        <v>10</v>
      </c>
      <c r="B24" s="32" t="s">
        <v>203</v>
      </c>
      <c r="C24" s="36" t="s">
        <v>204</v>
      </c>
      <c r="D24" s="37" t="s">
        <v>29</v>
      </c>
      <c r="E24" s="25"/>
      <c r="F24" s="9"/>
      <c r="G24" s="27">
        <f t="shared" si="0"/>
        <v>0</v>
      </c>
      <c r="H24" s="41" t="str">
        <f t="shared" si="1"/>
        <v>F</v>
      </c>
      <c r="I24" s="29"/>
    </row>
    <row r="25" spans="1:9" ht="16.5" x14ac:dyDescent="0.25">
      <c r="A25" s="23">
        <v>11</v>
      </c>
      <c r="B25" s="32" t="s">
        <v>205</v>
      </c>
      <c r="C25" s="36" t="s">
        <v>206</v>
      </c>
      <c r="D25" s="37" t="s">
        <v>29</v>
      </c>
      <c r="E25" s="25"/>
      <c r="F25" s="9"/>
      <c r="G25" s="27">
        <f t="shared" si="0"/>
        <v>0</v>
      </c>
      <c r="H25" s="41" t="str">
        <f t="shared" si="1"/>
        <v>F</v>
      </c>
      <c r="I25" s="29"/>
    </row>
    <row r="26" spans="1:9" ht="16.5" x14ac:dyDescent="0.25">
      <c r="A26" s="23">
        <v>12</v>
      </c>
      <c r="B26" s="32" t="s">
        <v>207</v>
      </c>
      <c r="C26" s="36" t="s">
        <v>135</v>
      </c>
      <c r="D26" s="37" t="s">
        <v>29</v>
      </c>
      <c r="E26" s="25"/>
      <c r="F26" s="9"/>
      <c r="G26" s="27">
        <f t="shared" si="0"/>
        <v>0</v>
      </c>
      <c r="H26" s="41" t="str">
        <f t="shared" si="1"/>
        <v>F</v>
      </c>
      <c r="I26" s="29"/>
    </row>
    <row r="27" spans="1:9" ht="16.5" x14ac:dyDescent="0.25">
      <c r="A27" s="23">
        <v>13</v>
      </c>
      <c r="B27" s="32" t="s">
        <v>208</v>
      </c>
      <c r="C27" s="36" t="s">
        <v>209</v>
      </c>
      <c r="D27" s="37" t="s">
        <v>128</v>
      </c>
      <c r="E27" s="25"/>
      <c r="F27" s="9"/>
      <c r="G27" s="27">
        <f t="shared" si="0"/>
        <v>0</v>
      </c>
      <c r="H27" s="41" t="str">
        <f t="shared" si="1"/>
        <v>F</v>
      </c>
      <c r="I27" s="29"/>
    </row>
    <row r="28" spans="1:9" ht="16.5" x14ac:dyDescent="0.25">
      <c r="A28" s="23">
        <v>14</v>
      </c>
      <c r="B28" s="32" t="s">
        <v>210</v>
      </c>
      <c r="C28" s="36" t="s">
        <v>211</v>
      </c>
      <c r="D28" s="37" t="s">
        <v>103</v>
      </c>
      <c r="E28" s="25"/>
      <c r="F28" s="9"/>
      <c r="G28" s="27">
        <f t="shared" si="0"/>
        <v>0</v>
      </c>
      <c r="H28" s="41" t="str">
        <f t="shared" si="1"/>
        <v>F</v>
      </c>
      <c r="I28" s="29"/>
    </row>
    <row r="29" spans="1:9" ht="16.5" x14ac:dyDescent="0.25">
      <c r="A29" s="23">
        <v>15</v>
      </c>
      <c r="B29" s="32" t="s">
        <v>212</v>
      </c>
      <c r="C29" s="36" t="s">
        <v>213</v>
      </c>
      <c r="D29" s="37" t="s">
        <v>103</v>
      </c>
      <c r="E29" s="25"/>
      <c r="F29" s="9"/>
      <c r="G29" s="27">
        <f t="shared" si="0"/>
        <v>0</v>
      </c>
      <c r="H29" s="41" t="str">
        <f t="shared" si="1"/>
        <v>F</v>
      </c>
      <c r="I29" s="29"/>
    </row>
    <row r="30" spans="1:9" ht="16.5" x14ac:dyDescent="0.25">
      <c r="A30" s="23">
        <v>16</v>
      </c>
      <c r="B30" s="32" t="s">
        <v>214</v>
      </c>
      <c r="C30" s="36" t="s">
        <v>215</v>
      </c>
      <c r="D30" s="37" t="s">
        <v>70</v>
      </c>
      <c r="E30" s="25"/>
      <c r="F30" s="9"/>
      <c r="G30" s="27">
        <f t="shared" si="0"/>
        <v>0</v>
      </c>
      <c r="H30" s="41" t="str">
        <f t="shared" si="1"/>
        <v>F</v>
      </c>
      <c r="I30" s="29"/>
    </row>
    <row r="31" spans="1:9" ht="16.5" x14ac:dyDescent="0.25">
      <c r="A31" s="23">
        <v>17</v>
      </c>
      <c r="B31" s="32" t="s">
        <v>216</v>
      </c>
      <c r="C31" s="36" t="s">
        <v>155</v>
      </c>
      <c r="D31" s="37" t="s">
        <v>139</v>
      </c>
      <c r="E31" s="25"/>
      <c r="F31" s="9"/>
      <c r="G31" s="27">
        <f t="shared" si="0"/>
        <v>0</v>
      </c>
      <c r="H31" s="41" t="str">
        <f t="shared" si="1"/>
        <v>F</v>
      </c>
      <c r="I31" s="29"/>
    </row>
    <row r="32" spans="1:9" ht="16.5" x14ac:dyDescent="0.25">
      <c r="A32" s="23">
        <v>18</v>
      </c>
      <c r="B32" s="32" t="s">
        <v>217</v>
      </c>
      <c r="C32" s="36" t="s">
        <v>218</v>
      </c>
      <c r="D32" s="37" t="s">
        <v>139</v>
      </c>
      <c r="E32" s="25"/>
      <c r="F32" s="9"/>
      <c r="G32" s="27">
        <f t="shared" si="0"/>
        <v>0</v>
      </c>
      <c r="H32" s="41" t="str">
        <f t="shared" si="1"/>
        <v>F</v>
      </c>
      <c r="I32" s="29"/>
    </row>
    <row r="33" spans="1:9" ht="16.5" x14ac:dyDescent="0.25">
      <c r="A33" s="23">
        <v>19</v>
      </c>
      <c r="B33" s="32" t="s">
        <v>219</v>
      </c>
      <c r="C33" s="36" t="s">
        <v>85</v>
      </c>
      <c r="D33" s="37" t="s">
        <v>98</v>
      </c>
      <c r="E33" s="25"/>
      <c r="F33" s="9"/>
      <c r="G33" s="27">
        <f t="shared" si="0"/>
        <v>0</v>
      </c>
      <c r="H33" s="41" t="str">
        <f t="shared" si="1"/>
        <v>F</v>
      </c>
      <c r="I33" s="29"/>
    </row>
    <row r="34" spans="1:9" ht="16.5" x14ac:dyDescent="0.25">
      <c r="A34" s="23">
        <v>20</v>
      </c>
      <c r="B34" s="32" t="s">
        <v>220</v>
      </c>
      <c r="C34" s="36" t="s">
        <v>179</v>
      </c>
      <c r="D34" s="37" t="s">
        <v>53</v>
      </c>
      <c r="E34" s="25"/>
      <c r="F34" s="9"/>
      <c r="G34" s="27">
        <f t="shared" si="0"/>
        <v>0</v>
      </c>
      <c r="H34" s="41" t="str">
        <f t="shared" si="1"/>
        <v>F</v>
      </c>
      <c r="I34" s="29"/>
    </row>
    <row r="35" spans="1:9" ht="16.5" x14ac:dyDescent="0.25">
      <c r="A35" s="23">
        <v>21</v>
      </c>
      <c r="B35" s="32" t="s">
        <v>221</v>
      </c>
      <c r="C35" s="36" t="s">
        <v>62</v>
      </c>
      <c r="D35" s="37" t="s">
        <v>53</v>
      </c>
      <c r="E35" s="25"/>
      <c r="F35" s="9"/>
      <c r="G35" s="27">
        <f t="shared" si="0"/>
        <v>0</v>
      </c>
      <c r="H35" s="41" t="str">
        <f t="shared" si="1"/>
        <v>F</v>
      </c>
      <c r="I35" s="29"/>
    </row>
    <row r="36" spans="1:9" ht="16.5" x14ac:dyDescent="0.25">
      <c r="A36" s="23">
        <v>22</v>
      </c>
      <c r="B36" s="32" t="s">
        <v>222</v>
      </c>
      <c r="C36" s="36" t="s">
        <v>223</v>
      </c>
      <c r="D36" s="37" t="s">
        <v>54</v>
      </c>
      <c r="E36" s="25"/>
      <c r="F36" s="9"/>
      <c r="G36" s="27">
        <f t="shared" si="0"/>
        <v>0</v>
      </c>
      <c r="H36" s="41" t="str">
        <f t="shared" si="1"/>
        <v>F</v>
      </c>
      <c r="I36" s="29"/>
    </row>
    <row r="37" spans="1:9" ht="16.5" x14ac:dyDescent="0.25">
      <c r="A37" s="23">
        <v>23</v>
      </c>
      <c r="B37" s="32" t="s">
        <v>224</v>
      </c>
      <c r="C37" s="36" t="s">
        <v>140</v>
      </c>
      <c r="D37" s="37" t="s">
        <v>54</v>
      </c>
      <c r="E37" s="25"/>
      <c r="F37" s="9"/>
      <c r="G37" s="27">
        <f t="shared" si="0"/>
        <v>0</v>
      </c>
      <c r="H37" s="41" t="str">
        <f t="shared" si="1"/>
        <v>F</v>
      </c>
      <c r="I37" s="29"/>
    </row>
    <row r="38" spans="1:9" ht="16.5" x14ac:dyDescent="0.25">
      <c r="A38" s="23">
        <v>24</v>
      </c>
      <c r="B38" s="32" t="s">
        <v>225</v>
      </c>
      <c r="C38" s="36" t="s">
        <v>226</v>
      </c>
      <c r="D38" s="37" t="s">
        <v>136</v>
      </c>
      <c r="E38" s="25"/>
      <c r="F38" s="9"/>
      <c r="G38" s="27">
        <f t="shared" si="0"/>
        <v>0</v>
      </c>
      <c r="H38" s="41" t="str">
        <f t="shared" si="1"/>
        <v>F</v>
      </c>
      <c r="I38" s="29"/>
    </row>
    <row r="39" spans="1:9" ht="16.5" x14ac:dyDescent="0.25">
      <c r="A39" s="23">
        <v>25</v>
      </c>
      <c r="B39" s="32" t="s">
        <v>227</v>
      </c>
      <c r="C39" s="36" t="s">
        <v>50</v>
      </c>
      <c r="D39" s="37" t="s">
        <v>136</v>
      </c>
      <c r="E39" s="25"/>
      <c r="F39" s="9"/>
      <c r="G39" s="27">
        <f t="shared" si="0"/>
        <v>0</v>
      </c>
      <c r="H39" s="41" t="str">
        <f t="shared" si="1"/>
        <v>F</v>
      </c>
      <c r="I39" s="29"/>
    </row>
    <row r="40" spans="1:9" ht="16.5" x14ac:dyDescent="0.25">
      <c r="A40" s="23">
        <v>26</v>
      </c>
      <c r="B40" s="32" t="s">
        <v>228</v>
      </c>
      <c r="C40" s="36" t="s">
        <v>229</v>
      </c>
      <c r="D40" s="37" t="s">
        <v>30</v>
      </c>
      <c r="E40" s="25"/>
      <c r="F40" s="9"/>
      <c r="G40" s="27">
        <f t="shared" si="0"/>
        <v>0</v>
      </c>
      <c r="H40" s="41" t="str">
        <f t="shared" si="1"/>
        <v>F</v>
      </c>
      <c r="I40" s="29"/>
    </row>
    <row r="41" spans="1:9" ht="16.5" x14ac:dyDescent="0.25">
      <c r="A41" s="23">
        <v>27</v>
      </c>
      <c r="B41" s="32" t="s">
        <v>230</v>
      </c>
      <c r="C41" s="36" t="s">
        <v>231</v>
      </c>
      <c r="D41" s="37" t="s">
        <v>31</v>
      </c>
      <c r="E41" s="25"/>
      <c r="F41" s="9"/>
      <c r="G41" s="27">
        <f t="shared" si="0"/>
        <v>0</v>
      </c>
      <c r="H41" s="41" t="str">
        <f t="shared" si="1"/>
        <v>F</v>
      </c>
      <c r="I41" s="29"/>
    </row>
    <row r="42" spans="1:9" ht="16.5" x14ac:dyDescent="0.25">
      <c r="A42" s="23">
        <v>28</v>
      </c>
      <c r="B42" s="32" t="s">
        <v>232</v>
      </c>
      <c r="C42" s="36" t="s">
        <v>233</v>
      </c>
      <c r="D42" s="37" t="s">
        <v>31</v>
      </c>
      <c r="E42" s="25"/>
      <c r="F42" s="9"/>
      <c r="G42" s="27">
        <f t="shared" si="0"/>
        <v>0</v>
      </c>
      <c r="H42" s="41" t="str">
        <f t="shared" si="1"/>
        <v>F</v>
      </c>
      <c r="I42" s="29"/>
    </row>
    <row r="43" spans="1:9" ht="16.5" x14ac:dyDescent="0.25">
      <c r="A43" s="23">
        <v>29</v>
      </c>
      <c r="B43" s="32" t="s">
        <v>234</v>
      </c>
      <c r="C43" s="36" t="s">
        <v>235</v>
      </c>
      <c r="D43" s="37" t="s">
        <v>32</v>
      </c>
      <c r="E43" s="25"/>
      <c r="F43" s="9"/>
      <c r="G43" s="27">
        <f t="shared" si="0"/>
        <v>0</v>
      </c>
      <c r="H43" s="41" t="str">
        <f t="shared" si="1"/>
        <v>F</v>
      </c>
      <c r="I43" s="29"/>
    </row>
    <row r="44" spans="1:9" ht="16.5" x14ac:dyDescent="0.25">
      <c r="A44" s="23">
        <v>30</v>
      </c>
      <c r="B44" s="32" t="s">
        <v>236</v>
      </c>
      <c r="C44" s="36" t="s">
        <v>237</v>
      </c>
      <c r="D44" s="37" t="s">
        <v>32</v>
      </c>
      <c r="E44" s="25"/>
      <c r="F44" s="9"/>
      <c r="G44" s="27">
        <f t="shared" si="0"/>
        <v>0</v>
      </c>
      <c r="H44" s="41" t="str">
        <f t="shared" si="1"/>
        <v>F</v>
      </c>
      <c r="I44" s="29"/>
    </row>
    <row r="45" spans="1:9" ht="16.5" x14ac:dyDescent="0.25">
      <c r="A45" s="23">
        <v>31</v>
      </c>
      <c r="B45" s="32" t="s">
        <v>238</v>
      </c>
      <c r="C45" s="36" t="s">
        <v>239</v>
      </c>
      <c r="D45" s="37" t="s">
        <v>32</v>
      </c>
      <c r="E45" s="25"/>
      <c r="F45" s="9"/>
      <c r="G45" s="27">
        <f t="shared" si="0"/>
        <v>0</v>
      </c>
      <c r="H45" s="41" t="str">
        <f t="shared" si="1"/>
        <v>F</v>
      </c>
      <c r="I45" s="29"/>
    </row>
    <row r="46" spans="1:9" ht="16.5" x14ac:dyDescent="0.25">
      <c r="A46" s="23">
        <v>32</v>
      </c>
      <c r="B46" s="32" t="s">
        <v>240</v>
      </c>
      <c r="C46" s="36" t="s">
        <v>241</v>
      </c>
      <c r="D46" s="37" t="s">
        <v>173</v>
      </c>
      <c r="E46" s="25"/>
      <c r="F46" s="9"/>
      <c r="G46" s="27">
        <f t="shared" si="0"/>
        <v>0</v>
      </c>
      <c r="H46" s="41" t="str">
        <f t="shared" si="1"/>
        <v>F</v>
      </c>
      <c r="I46" s="29"/>
    </row>
    <row r="47" spans="1:9" ht="16.5" x14ac:dyDescent="0.25">
      <c r="A47" s="23">
        <v>33</v>
      </c>
      <c r="B47" s="32" t="s">
        <v>242</v>
      </c>
      <c r="C47" s="36" t="s">
        <v>171</v>
      </c>
      <c r="D47" s="37" t="s">
        <v>33</v>
      </c>
      <c r="E47" s="25"/>
      <c r="F47" s="9"/>
      <c r="G47" s="27">
        <f t="shared" si="0"/>
        <v>0</v>
      </c>
      <c r="H47" s="41" t="str">
        <f t="shared" si="1"/>
        <v>F</v>
      </c>
      <c r="I47" s="29"/>
    </row>
    <row r="48" spans="1:9" ht="16.5" x14ac:dyDescent="0.25">
      <c r="A48" s="23">
        <v>34</v>
      </c>
      <c r="B48" s="32" t="s">
        <v>243</v>
      </c>
      <c r="C48" s="36" t="s">
        <v>140</v>
      </c>
      <c r="D48" s="37" t="s">
        <v>33</v>
      </c>
      <c r="E48" s="25"/>
      <c r="F48" s="9"/>
      <c r="G48" s="27">
        <f t="shared" si="0"/>
        <v>0</v>
      </c>
      <c r="H48" s="41" t="str">
        <f t="shared" si="1"/>
        <v>F</v>
      </c>
      <c r="I48" s="29"/>
    </row>
    <row r="49" spans="1:9" ht="16.5" x14ac:dyDescent="0.25">
      <c r="A49" s="23">
        <v>35</v>
      </c>
      <c r="B49" s="32" t="s">
        <v>244</v>
      </c>
      <c r="C49" s="36" t="s">
        <v>151</v>
      </c>
      <c r="D49" s="37" t="s">
        <v>87</v>
      </c>
      <c r="E49" s="25"/>
      <c r="F49" s="9"/>
      <c r="G49" s="27">
        <f t="shared" si="0"/>
        <v>0</v>
      </c>
      <c r="H49" s="41" t="str">
        <f t="shared" si="1"/>
        <v>F</v>
      </c>
      <c r="I49" s="29"/>
    </row>
    <row r="50" spans="1:9" ht="16.5" x14ac:dyDescent="0.25">
      <c r="A50" s="23">
        <v>36</v>
      </c>
      <c r="B50" s="32" t="s">
        <v>245</v>
      </c>
      <c r="C50" s="36" t="s">
        <v>246</v>
      </c>
      <c r="D50" s="37" t="s">
        <v>105</v>
      </c>
      <c r="E50" s="25"/>
      <c r="F50" s="9"/>
      <c r="G50" s="27">
        <f t="shared" si="0"/>
        <v>0</v>
      </c>
      <c r="H50" s="41" t="str">
        <f t="shared" si="1"/>
        <v>F</v>
      </c>
      <c r="I50" s="29"/>
    </row>
    <row r="51" spans="1:9" ht="16.5" x14ac:dyDescent="0.25">
      <c r="A51" s="23">
        <v>37</v>
      </c>
      <c r="B51" s="32" t="s">
        <v>247</v>
      </c>
      <c r="C51" s="36" t="s">
        <v>248</v>
      </c>
      <c r="D51" s="37" t="s">
        <v>34</v>
      </c>
      <c r="E51" s="25"/>
      <c r="F51" s="9"/>
      <c r="G51" s="27">
        <f t="shared" si="0"/>
        <v>0</v>
      </c>
      <c r="H51" s="41" t="str">
        <f t="shared" si="1"/>
        <v>F</v>
      </c>
      <c r="I51" s="29"/>
    </row>
    <row r="52" spans="1:9" ht="16.5" x14ac:dyDescent="0.25">
      <c r="A52" s="23">
        <v>38</v>
      </c>
      <c r="B52" s="32" t="s">
        <v>249</v>
      </c>
      <c r="C52" s="36" t="s">
        <v>250</v>
      </c>
      <c r="D52" s="37" t="s">
        <v>34</v>
      </c>
      <c r="E52" s="25"/>
      <c r="F52" s="9"/>
      <c r="G52" s="27">
        <f t="shared" si="0"/>
        <v>0</v>
      </c>
      <c r="H52" s="41" t="str">
        <f t="shared" si="1"/>
        <v>F</v>
      </c>
      <c r="I52" s="29"/>
    </row>
    <row r="53" spans="1:9" ht="16.5" x14ac:dyDescent="0.25">
      <c r="A53" s="23">
        <v>39</v>
      </c>
      <c r="B53" s="32" t="s">
        <v>251</v>
      </c>
      <c r="C53" s="36" t="s">
        <v>252</v>
      </c>
      <c r="D53" s="37" t="s">
        <v>34</v>
      </c>
      <c r="E53" s="25"/>
      <c r="F53" s="9"/>
      <c r="G53" s="27">
        <f t="shared" si="0"/>
        <v>0</v>
      </c>
      <c r="H53" s="41" t="str">
        <f t="shared" si="1"/>
        <v>F</v>
      </c>
      <c r="I53" s="29"/>
    </row>
    <row r="54" spans="1:9" ht="16.5" x14ac:dyDescent="0.25">
      <c r="A54" s="23">
        <v>40</v>
      </c>
      <c r="B54" s="32" t="s">
        <v>253</v>
      </c>
      <c r="C54" s="36" t="s">
        <v>254</v>
      </c>
      <c r="D54" s="37" t="s">
        <v>34</v>
      </c>
      <c r="E54" s="25"/>
      <c r="F54" s="9"/>
      <c r="G54" s="27">
        <f t="shared" si="0"/>
        <v>0</v>
      </c>
      <c r="H54" s="41" t="str">
        <f t="shared" si="1"/>
        <v>F</v>
      </c>
      <c r="I54" s="29"/>
    </row>
    <row r="55" spans="1:9" ht="16.5" x14ac:dyDescent="0.25">
      <c r="A55" s="23">
        <v>41</v>
      </c>
      <c r="B55" s="32" t="s">
        <v>255</v>
      </c>
      <c r="C55" s="36" t="s">
        <v>161</v>
      </c>
      <c r="D55" s="37" t="s">
        <v>34</v>
      </c>
      <c r="E55" s="25"/>
      <c r="F55" s="9"/>
      <c r="G55" s="27">
        <f t="shared" si="0"/>
        <v>0</v>
      </c>
      <c r="H55" s="41" t="str">
        <f t="shared" si="1"/>
        <v>F</v>
      </c>
      <c r="I55" s="29"/>
    </row>
    <row r="56" spans="1:9" ht="16.5" x14ac:dyDescent="0.25">
      <c r="A56" s="23">
        <v>42</v>
      </c>
      <c r="B56" s="32" t="s">
        <v>256</v>
      </c>
      <c r="C56" s="36" t="s">
        <v>129</v>
      </c>
      <c r="D56" s="37" t="s">
        <v>34</v>
      </c>
      <c r="E56" s="25"/>
      <c r="F56" s="9"/>
      <c r="G56" s="27">
        <f t="shared" si="0"/>
        <v>0</v>
      </c>
      <c r="H56" s="41" t="str">
        <f t="shared" si="1"/>
        <v>F</v>
      </c>
      <c r="I56" s="29"/>
    </row>
    <row r="57" spans="1:9" ht="16.5" x14ac:dyDescent="0.25">
      <c r="A57" s="23">
        <v>43</v>
      </c>
      <c r="B57" s="32" t="s">
        <v>257</v>
      </c>
      <c r="C57" s="36" t="s">
        <v>258</v>
      </c>
      <c r="D57" s="37" t="s">
        <v>34</v>
      </c>
      <c r="E57" s="25"/>
      <c r="F57" s="9"/>
      <c r="G57" s="27">
        <f t="shared" si="0"/>
        <v>0</v>
      </c>
      <c r="H57" s="41" t="str">
        <f t="shared" si="1"/>
        <v>F</v>
      </c>
      <c r="I57" s="29"/>
    </row>
    <row r="58" spans="1:9" ht="16.5" x14ac:dyDescent="0.25">
      <c r="A58" s="23">
        <v>44</v>
      </c>
      <c r="B58" s="32" t="s">
        <v>259</v>
      </c>
      <c r="C58" s="36" t="s">
        <v>260</v>
      </c>
      <c r="D58" s="37" t="s">
        <v>34</v>
      </c>
      <c r="E58" s="25"/>
      <c r="F58" s="9"/>
      <c r="G58" s="27">
        <f t="shared" si="0"/>
        <v>0</v>
      </c>
      <c r="H58" s="41" t="str">
        <f t="shared" si="1"/>
        <v>F</v>
      </c>
      <c r="I58" s="29"/>
    </row>
    <row r="59" spans="1:9" ht="16.5" x14ac:dyDescent="0.25">
      <c r="A59" s="23">
        <v>45</v>
      </c>
      <c r="B59" s="32" t="s">
        <v>261</v>
      </c>
      <c r="C59" s="36" t="s">
        <v>168</v>
      </c>
      <c r="D59" s="37" t="s">
        <v>34</v>
      </c>
      <c r="E59" s="25"/>
      <c r="F59" s="9"/>
      <c r="G59" s="27">
        <f t="shared" si="0"/>
        <v>0</v>
      </c>
      <c r="H59" s="41" t="str">
        <f t="shared" si="1"/>
        <v>F</v>
      </c>
      <c r="I59" s="29"/>
    </row>
    <row r="60" spans="1:9" ht="16.5" x14ac:dyDescent="0.25">
      <c r="A60" s="23">
        <v>46</v>
      </c>
      <c r="B60" s="32" t="s">
        <v>262</v>
      </c>
      <c r="C60" s="36" t="s">
        <v>263</v>
      </c>
      <c r="D60" s="37" t="s">
        <v>34</v>
      </c>
      <c r="E60" s="25"/>
      <c r="F60" s="9"/>
      <c r="G60" s="27">
        <f t="shared" si="0"/>
        <v>0</v>
      </c>
      <c r="H60" s="41" t="str">
        <f t="shared" si="1"/>
        <v>F</v>
      </c>
      <c r="I60" s="29"/>
    </row>
    <row r="61" spans="1:9" ht="16.5" x14ac:dyDescent="0.25">
      <c r="A61" s="23">
        <v>47</v>
      </c>
      <c r="B61" s="32" t="s">
        <v>264</v>
      </c>
      <c r="C61" s="36" t="s">
        <v>265</v>
      </c>
      <c r="D61" s="37" t="s">
        <v>34</v>
      </c>
      <c r="E61" s="25"/>
      <c r="F61" s="9"/>
      <c r="G61" s="27">
        <f t="shared" si="0"/>
        <v>0</v>
      </c>
      <c r="H61" s="41" t="str">
        <f t="shared" si="1"/>
        <v>F</v>
      </c>
      <c r="I61" s="29"/>
    </row>
    <row r="62" spans="1:9" ht="16.5" x14ac:dyDescent="0.25">
      <c r="A62" s="23">
        <v>48</v>
      </c>
      <c r="B62" s="32" t="s">
        <v>266</v>
      </c>
      <c r="C62" s="36" t="s">
        <v>267</v>
      </c>
      <c r="D62" s="37" t="s">
        <v>34</v>
      </c>
      <c r="E62" s="25"/>
      <c r="F62" s="9"/>
      <c r="G62" s="27">
        <f t="shared" si="0"/>
        <v>0</v>
      </c>
      <c r="H62" s="41" t="str">
        <f t="shared" si="1"/>
        <v>F</v>
      </c>
      <c r="I62" s="29"/>
    </row>
    <row r="63" spans="1:9" ht="16.5" x14ac:dyDescent="0.25">
      <c r="A63" s="23">
        <v>49</v>
      </c>
      <c r="B63" s="32" t="s">
        <v>268</v>
      </c>
      <c r="C63" s="36" t="s">
        <v>36</v>
      </c>
      <c r="D63" s="37" t="s">
        <v>34</v>
      </c>
      <c r="E63" s="25"/>
      <c r="F63" s="9"/>
      <c r="G63" s="27">
        <f t="shared" si="0"/>
        <v>0</v>
      </c>
      <c r="H63" s="41" t="str">
        <f t="shared" si="1"/>
        <v>F</v>
      </c>
      <c r="I63" s="29"/>
    </row>
    <row r="64" spans="1:9" ht="16.5" x14ac:dyDescent="0.25">
      <c r="A64" s="23">
        <v>50</v>
      </c>
      <c r="B64" s="32" t="s">
        <v>269</v>
      </c>
      <c r="C64" s="38" t="s">
        <v>91</v>
      </c>
      <c r="D64" s="37" t="s">
        <v>147</v>
      </c>
      <c r="E64" s="25"/>
      <c r="F64" s="9"/>
      <c r="G64" s="27">
        <f t="shared" si="0"/>
        <v>0</v>
      </c>
      <c r="H64" s="41" t="str">
        <f t="shared" si="1"/>
        <v>F</v>
      </c>
      <c r="I64" s="29"/>
    </row>
    <row r="65" spans="1:9" ht="16.5" x14ac:dyDescent="0.25">
      <c r="A65" s="23">
        <v>51</v>
      </c>
      <c r="B65" s="32"/>
      <c r="C65" s="36"/>
      <c r="D65" s="37"/>
      <c r="E65" s="25"/>
      <c r="F65" s="9"/>
      <c r="G65" s="27">
        <f t="shared" si="0"/>
        <v>0</v>
      </c>
      <c r="H65" s="41" t="str">
        <f t="shared" si="1"/>
        <v>F</v>
      </c>
      <c r="I65" s="29"/>
    </row>
    <row r="66" spans="1:9" ht="16.5" x14ac:dyDescent="0.25">
      <c r="A66" s="30">
        <v>52</v>
      </c>
      <c r="B66" s="46"/>
      <c r="C66" s="47"/>
      <c r="D66" s="48"/>
      <c r="E66" s="33"/>
      <c r="F66" s="20"/>
      <c r="G66" s="39">
        <f t="shared" si="0"/>
        <v>0</v>
      </c>
      <c r="H66" s="43" t="str">
        <f t="shared" si="1"/>
        <v>F</v>
      </c>
      <c r="I66" s="40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10" t="str">
        <f>"Cộng danh sách gồm "</f>
        <v xml:space="preserve">Cộng danh sách gồm </v>
      </c>
      <c r="B68" s="10"/>
      <c r="C68" s="10"/>
      <c r="D68" s="11">
        <f>COUNTA(H15:H66)</f>
        <v>52</v>
      </c>
      <c r="E68" s="12">
        <v>1</v>
      </c>
      <c r="F68" s="13"/>
      <c r="G68" s="1"/>
      <c r="H68" s="1"/>
      <c r="I68" s="1"/>
    </row>
    <row r="69" spans="1:9" ht="15.75" x14ac:dyDescent="0.25">
      <c r="A69" s="77" t="s">
        <v>20</v>
      </c>
      <c r="B69" s="77"/>
      <c r="C69" s="77"/>
      <c r="D69" s="14">
        <f>COUNTIF(G15:G66,"&gt;=5")</f>
        <v>0</v>
      </c>
      <c r="E69" s="15">
        <f>D69/D68</f>
        <v>0</v>
      </c>
      <c r="F69" s="16"/>
      <c r="G69" s="1"/>
      <c r="H69" s="1"/>
      <c r="I69" s="1"/>
    </row>
    <row r="70" spans="1:9" ht="15.75" x14ac:dyDescent="0.25">
      <c r="A70" s="77" t="s">
        <v>21</v>
      </c>
      <c r="B70" s="77"/>
      <c r="C70" s="77"/>
      <c r="D70" s="14"/>
      <c r="E70" s="15">
        <f>D70/D68</f>
        <v>0</v>
      </c>
      <c r="F70" s="16"/>
      <c r="G70" s="1"/>
      <c r="H70" s="1"/>
      <c r="I70" s="1"/>
    </row>
    <row r="71" spans="1:9" ht="15.75" x14ac:dyDescent="0.25">
      <c r="A71" s="17"/>
      <c r="B71" s="17"/>
      <c r="C71" s="3"/>
      <c r="D71" s="17"/>
      <c r="E71" s="2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78" t="str">
        <f ca="1">"TP. Hồ Chí Minh, ngày "&amp;  DAY(NOW())&amp;" tháng " &amp;MONTH(NOW())&amp;" năm "&amp;YEAR(NOW())</f>
        <v>TP. Hồ Chí Minh, ngày 4 tháng 12 năm 2016</v>
      </c>
      <c r="F72" s="78"/>
      <c r="G72" s="78"/>
      <c r="H72" s="78"/>
      <c r="I72" s="78"/>
    </row>
    <row r="73" spans="1:9" ht="15.75" x14ac:dyDescent="0.25">
      <c r="A73" s="61" t="s">
        <v>143</v>
      </c>
      <c r="B73" s="61"/>
      <c r="C73" s="61"/>
      <c r="D73" s="1"/>
      <c r="E73" s="61" t="s">
        <v>22</v>
      </c>
      <c r="F73" s="61"/>
      <c r="G73" s="61"/>
      <c r="H73" s="61"/>
      <c r="I73" s="61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D74" name="Range5"/>
    <protectedRange sqref="I15:I66" name="Range4"/>
    <protectedRange sqref="E15:F66" name="Range3"/>
    <protectedRange sqref="A4" name="Range1"/>
    <protectedRange sqref="E13:F13" name="Range6"/>
    <protectedRange sqref="C8:C10 G8:G9" name="Range2_1"/>
    <protectedRange sqref="E74:I74" name="Range5_1_1"/>
    <protectedRange sqref="B65:D66" name="Range3_3_1"/>
    <protectedRange sqref="B15:D64" name="Range3_3_2"/>
  </protectedRanges>
  <mergeCells count="26"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7" priority="2" stopIfTrue="1" operator="equal">
      <formula>"F"</formula>
    </cfRule>
  </conditionalFormatting>
  <conditionalFormatting sqref="G15:G66">
    <cfRule type="expression" dxfId="6" priority="1" stopIfTrue="1">
      <formula>MAX(#REF!)&lt;4</formula>
    </cfRule>
  </conditionalFormatting>
  <pageMargins left="0.40625" right="1.0416666666666701E-2" top="0.75" bottom="7.2916666666666699E-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view="pageLayout" topLeftCell="A58" zoomScaleNormal="100" workbookViewId="0">
      <selection activeCell="C74" sqref="C74"/>
    </sheetView>
  </sheetViews>
  <sheetFormatPr defaultRowHeight="15" x14ac:dyDescent="0.25"/>
  <cols>
    <col min="1" max="1" width="6.140625" customWidth="1"/>
    <col min="2" max="2" width="14.28515625" customWidth="1"/>
    <col min="3" max="3" width="26.85546875" customWidth="1"/>
    <col min="4" max="4" width="8.28515625" customWidth="1"/>
    <col min="5" max="5" width="8.42578125" customWidth="1"/>
    <col min="6" max="6" width="8" customWidth="1"/>
  </cols>
  <sheetData>
    <row r="1" spans="1:9" ht="15.75" x14ac:dyDescent="0.25">
      <c r="A1" s="61" t="s">
        <v>0</v>
      </c>
      <c r="B1" s="61"/>
      <c r="C1" s="61"/>
      <c r="D1" s="61"/>
      <c r="E1" s="61" t="s">
        <v>1</v>
      </c>
      <c r="F1" s="61"/>
      <c r="G1" s="61"/>
      <c r="H1" s="61"/>
      <c r="I1" s="61"/>
    </row>
    <row r="2" spans="1:9" ht="15.75" x14ac:dyDescent="0.25">
      <c r="A2" s="61" t="s">
        <v>2</v>
      </c>
      <c r="B2" s="61"/>
      <c r="C2" s="61"/>
      <c r="D2" s="61"/>
      <c r="E2" s="62" t="s">
        <v>3</v>
      </c>
      <c r="F2" s="62"/>
      <c r="G2" s="62"/>
      <c r="H2" s="62"/>
      <c r="I2" s="62"/>
    </row>
    <row r="3" spans="1:9" ht="15.75" x14ac:dyDescent="0.25">
      <c r="A3" s="61" t="s">
        <v>4</v>
      </c>
      <c r="B3" s="61"/>
      <c r="C3" s="61"/>
      <c r="D3" s="61"/>
      <c r="E3" s="1"/>
      <c r="F3" s="1"/>
      <c r="G3" s="1"/>
      <c r="H3" s="1"/>
      <c r="I3" s="1"/>
    </row>
    <row r="4" spans="1:9" ht="15.75" x14ac:dyDescent="0.25">
      <c r="A4" s="61" t="s">
        <v>23</v>
      </c>
      <c r="B4" s="61"/>
      <c r="C4" s="61"/>
      <c r="D4" s="61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63" t="s">
        <v>5</v>
      </c>
      <c r="B6" s="63"/>
      <c r="C6" s="63"/>
      <c r="D6" s="63"/>
      <c r="E6" s="63"/>
      <c r="F6" s="63"/>
      <c r="G6" s="63"/>
      <c r="H6" s="63"/>
      <c r="I6" s="63"/>
    </row>
    <row r="7" spans="1:9" ht="15.75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64" t="s">
        <v>6</v>
      </c>
      <c r="B8" s="64"/>
      <c r="C8" s="64"/>
      <c r="D8" s="64"/>
      <c r="E8" s="64" t="s">
        <v>7</v>
      </c>
      <c r="F8" s="64"/>
      <c r="G8" s="2"/>
      <c r="H8" s="2"/>
      <c r="I8" s="2"/>
    </row>
    <row r="9" spans="1:9" ht="15.75" x14ac:dyDescent="0.25">
      <c r="A9" s="64" t="s">
        <v>8</v>
      </c>
      <c r="B9" s="64"/>
      <c r="C9" s="64" t="s">
        <v>270</v>
      </c>
      <c r="D9" s="64"/>
      <c r="E9" s="64" t="s">
        <v>9</v>
      </c>
      <c r="F9" s="64"/>
      <c r="G9" s="2"/>
      <c r="H9" s="2"/>
      <c r="I9" s="2"/>
    </row>
    <row r="10" spans="1:9" ht="15.75" x14ac:dyDescent="0.25">
      <c r="A10" s="64" t="s">
        <v>10</v>
      </c>
      <c r="B10" s="64"/>
      <c r="C10" s="64"/>
      <c r="D10" s="64"/>
      <c r="E10" s="17" t="s">
        <v>169</v>
      </c>
      <c r="F10" s="3"/>
      <c r="G10" s="3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5" t="s">
        <v>11</v>
      </c>
      <c r="B12" s="67" t="s">
        <v>12</v>
      </c>
      <c r="C12" s="69" t="s">
        <v>13</v>
      </c>
      <c r="D12" s="70"/>
      <c r="E12" s="4" t="s">
        <v>14</v>
      </c>
      <c r="F12" s="4" t="s">
        <v>15</v>
      </c>
      <c r="G12" s="73" t="s">
        <v>16</v>
      </c>
      <c r="H12" s="74"/>
      <c r="I12" s="75" t="s">
        <v>17</v>
      </c>
    </row>
    <row r="13" spans="1:9" ht="15.75" x14ac:dyDescent="0.25">
      <c r="A13" s="66"/>
      <c r="B13" s="68"/>
      <c r="C13" s="71"/>
      <c r="D13" s="72"/>
      <c r="E13" s="5">
        <v>0.3</v>
      </c>
      <c r="F13" s="5">
        <v>0.7</v>
      </c>
      <c r="G13" s="6" t="s">
        <v>18</v>
      </c>
      <c r="H13" s="6" t="s">
        <v>19</v>
      </c>
      <c r="I13" s="76"/>
    </row>
    <row r="14" spans="1:9" ht="15.75" x14ac:dyDescent="0.25">
      <c r="A14" s="19">
        <v>1</v>
      </c>
      <c r="B14" s="21">
        <v>2</v>
      </c>
      <c r="C14" s="67">
        <v>3</v>
      </c>
      <c r="D14" s="67"/>
      <c r="E14" s="19">
        <v>4</v>
      </c>
      <c r="F14" s="19">
        <v>5</v>
      </c>
      <c r="G14" s="19">
        <v>6</v>
      </c>
      <c r="H14" s="21">
        <v>7</v>
      </c>
      <c r="I14" s="6">
        <v>8</v>
      </c>
    </row>
    <row r="15" spans="1:9" ht="16.5" x14ac:dyDescent="0.25">
      <c r="A15" s="22">
        <v>1</v>
      </c>
      <c r="B15" s="31" t="s">
        <v>271</v>
      </c>
      <c r="C15" s="42" t="s">
        <v>272</v>
      </c>
      <c r="D15" s="35" t="s">
        <v>27</v>
      </c>
      <c r="E15" s="24"/>
      <c r="F15" s="7"/>
      <c r="G15" s="26">
        <f>E15*$E$13+F15*$F$13</f>
        <v>0</v>
      </c>
      <c r="H15" s="8" t="str">
        <f>IF(G15&lt;4,"F",IF(G15&lt;=4.9,"D",IF(G15&lt;=5.4,"D+",IF(G15&lt;=5.9,"C",IF(G15&lt;=6.9,"C+",IF(G15&lt;=7.9,"B",IF(G15&lt;=8.4,"B+","A")))))))</f>
        <v>F</v>
      </c>
      <c r="I15" s="28"/>
    </row>
    <row r="16" spans="1:9" ht="16.5" x14ac:dyDescent="0.25">
      <c r="A16" s="23">
        <v>2</v>
      </c>
      <c r="B16" s="32" t="s">
        <v>273</v>
      </c>
      <c r="C16" s="36" t="s">
        <v>106</v>
      </c>
      <c r="D16" s="37" t="s">
        <v>34</v>
      </c>
      <c r="E16" s="25"/>
      <c r="F16" s="9"/>
      <c r="G16" s="27">
        <f t="shared" ref="G16:G65" si="0">E16*$E$13+F16*$F$13</f>
        <v>0</v>
      </c>
      <c r="H16" s="41" t="str">
        <f t="shared" ref="H16:H65" si="1">IF(G16&lt;4,"F",IF(G16&lt;=4.9,"D",IF(G16&lt;=5.4,"D+",IF(G16&lt;=5.9,"C",IF(G16&lt;=6.9,"C+",IF(G16&lt;=7.9,"B",IF(G16&lt;=8.4,"B+","A")))))))</f>
        <v>F</v>
      </c>
      <c r="I16" s="29"/>
    </row>
    <row r="17" spans="1:9" ht="16.5" x14ac:dyDescent="0.25">
      <c r="A17" s="23">
        <v>3</v>
      </c>
      <c r="B17" s="32" t="s">
        <v>274</v>
      </c>
      <c r="C17" s="36" t="s">
        <v>92</v>
      </c>
      <c r="D17" s="37" t="s">
        <v>80</v>
      </c>
      <c r="E17" s="25"/>
      <c r="F17" s="9"/>
      <c r="G17" s="27">
        <f t="shared" si="0"/>
        <v>0</v>
      </c>
      <c r="H17" s="41" t="str">
        <f t="shared" si="1"/>
        <v>F</v>
      </c>
      <c r="I17" s="29"/>
    </row>
    <row r="18" spans="1:9" ht="16.5" x14ac:dyDescent="0.25">
      <c r="A18" s="23">
        <v>4</v>
      </c>
      <c r="B18" s="32" t="s">
        <v>275</v>
      </c>
      <c r="C18" s="36" t="s">
        <v>276</v>
      </c>
      <c r="D18" s="37" t="s">
        <v>80</v>
      </c>
      <c r="E18" s="25"/>
      <c r="F18" s="9"/>
      <c r="G18" s="27">
        <f t="shared" si="0"/>
        <v>0</v>
      </c>
      <c r="H18" s="41" t="str">
        <f t="shared" si="1"/>
        <v>F</v>
      </c>
      <c r="I18" s="29"/>
    </row>
    <row r="19" spans="1:9" ht="16.5" x14ac:dyDescent="0.25">
      <c r="A19" s="23">
        <v>5</v>
      </c>
      <c r="B19" s="32" t="s">
        <v>277</v>
      </c>
      <c r="C19" s="36" t="s">
        <v>127</v>
      </c>
      <c r="D19" s="37" t="s">
        <v>80</v>
      </c>
      <c r="E19" s="25"/>
      <c r="F19" s="9"/>
      <c r="G19" s="27">
        <f t="shared" si="0"/>
        <v>0</v>
      </c>
      <c r="H19" s="41" t="str">
        <f t="shared" si="1"/>
        <v>F</v>
      </c>
      <c r="I19" s="29"/>
    </row>
    <row r="20" spans="1:9" ht="16.5" x14ac:dyDescent="0.25">
      <c r="A20" s="23">
        <v>6</v>
      </c>
      <c r="B20" s="32" t="s">
        <v>278</v>
      </c>
      <c r="C20" s="36" t="s">
        <v>226</v>
      </c>
      <c r="D20" s="37" t="s">
        <v>94</v>
      </c>
      <c r="E20" s="25"/>
      <c r="F20" s="9"/>
      <c r="G20" s="27">
        <f t="shared" si="0"/>
        <v>0</v>
      </c>
      <c r="H20" s="41" t="str">
        <f t="shared" si="1"/>
        <v>F</v>
      </c>
      <c r="I20" s="29"/>
    </row>
    <row r="21" spans="1:9" ht="16.5" x14ac:dyDescent="0.25">
      <c r="A21" s="23">
        <v>7</v>
      </c>
      <c r="B21" s="32" t="s">
        <v>279</v>
      </c>
      <c r="C21" s="36" t="s">
        <v>280</v>
      </c>
      <c r="D21" s="37" t="s">
        <v>94</v>
      </c>
      <c r="E21" s="25"/>
      <c r="F21" s="9"/>
      <c r="G21" s="27">
        <f t="shared" si="0"/>
        <v>0</v>
      </c>
      <c r="H21" s="41" t="str">
        <f t="shared" si="1"/>
        <v>F</v>
      </c>
      <c r="I21" s="29"/>
    </row>
    <row r="22" spans="1:9" ht="16.5" x14ac:dyDescent="0.25">
      <c r="A22" s="23">
        <v>8</v>
      </c>
      <c r="B22" s="32" t="s">
        <v>281</v>
      </c>
      <c r="C22" s="36" t="s">
        <v>282</v>
      </c>
      <c r="D22" s="37" t="s">
        <v>94</v>
      </c>
      <c r="E22" s="25"/>
      <c r="F22" s="9"/>
      <c r="G22" s="27">
        <f t="shared" si="0"/>
        <v>0</v>
      </c>
      <c r="H22" s="41" t="str">
        <f t="shared" si="1"/>
        <v>F</v>
      </c>
      <c r="I22" s="29"/>
    </row>
    <row r="23" spans="1:9" ht="16.5" x14ac:dyDescent="0.25">
      <c r="A23" s="23">
        <v>9</v>
      </c>
      <c r="B23" s="32" t="s">
        <v>283</v>
      </c>
      <c r="C23" s="36" t="s">
        <v>284</v>
      </c>
      <c r="D23" s="37" t="s">
        <v>94</v>
      </c>
      <c r="E23" s="25"/>
      <c r="F23" s="9"/>
      <c r="G23" s="27">
        <f t="shared" si="0"/>
        <v>0</v>
      </c>
      <c r="H23" s="41" t="str">
        <f t="shared" si="1"/>
        <v>F</v>
      </c>
      <c r="I23" s="29"/>
    </row>
    <row r="24" spans="1:9" ht="16.5" x14ac:dyDescent="0.25">
      <c r="A24" s="23">
        <v>10</v>
      </c>
      <c r="B24" s="32" t="s">
        <v>285</v>
      </c>
      <c r="C24" s="36" t="s">
        <v>286</v>
      </c>
      <c r="D24" s="37" t="s">
        <v>94</v>
      </c>
      <c r="E24" s="25"/>
      <c r="F24" s="9"/>
      <c r="G24" s="27">
        <f t="shared" si="0"/>
        <v>0</v>
      </c>
      <c r="H24" s="41" t="str">
        <f t="shared" si="1"/>
        <v>F</v>
      </c>
      <c r="I24" s="29"/>
    </row>
    <row r="25" spans="1:9" ht="16.5" x14ac:dyDescent="0.25">
      <c r="A25" s="23">
        <v>11</v>
      </c>
      <c r="B25" s="32" t="s">
        <v>287</v>
      </c>
      <c r="C25" s="36" t="s">
        <v>115</v>
      </c>
      <c r="D25" s="37" t="s">
        <v>35</v>
      </c>
      <c r="E25" s="25"/>
      <c r="F25" s="9"/>
      <c r="G25" s="27">
        <f t="shared" si="0"/>
        <v>0</v>
      </c>
      <c r="H25" s="41" t="str">
        <f t="shared" si="1"/>
        <v>F</v>
      </c>
      <c r="I25" s="29"/>
    </row>
    <row r="26" spans="1:9" ht="16.5" x14ac:dyDescent="0.25">
      <c r="A26" s="23">
        <v>12</v>
      </c>
      <c r="B26" s="32" t="s">
        <v>288</v>
      </c>
      <c r="C26" s="36" t="s">
        <v>289</v>
      </c>
      <c r="D26" s="37" t="s">
        <v>111</v>
      </c>
      <c r="E26" s="25"/>
      <c r="F26" s="9"/>
      <c r="G26" s="27">
        <f t="shared" si="0"/>
        <v>0</v>
      </c>
      <c r="H26" s="41" t="str">
        <f t="shared" si="1"/>
        <v>F</v>
      </c>
      <c r="I26" s="29"/>
    </row>
    <row r="27" spans="1:9" ht="16.5" x14ac:dyDescent="0.25">
      <c r="A27" s="23">
        <v>13</v>
      </c>
      <c r="B27" s="32" t="s">
        <v>290</v>
      </c>
      <c r="C27" s="36" t="s">
        <v>291</v>
      </c>
      <c r="D27" s="37" t="s">
        <v>144</v>
      </c>
      <c r="E27" s="25"/>
      <c r="F27" s="9"/>
      <c r="G27" s="27">
        <f t="shared" si="0"/>
        <v>0</v>
      </c>
      <c r="H27" s="41" t="str">
        <f t="shared" si="1"/>
        <v>F</v>
      </c>
      <c r="I27" s="29"/>
    </row>
    <row r="28" spans="1:9" ht="16.5" x14ac:dyDescent="0.25">
      <c r="A28" s="23">
        <v>14</v>
      </c>
      <c r="B28" s="32" t="s">
        <v>292</v>
      </c>
      <c r="C28" s="36" t="s">
        <v>293</v>
      </c>
      <c r="D28" s="37" t="s">
        <v>144</v>
      </c>
      <c r="E28" s="25"/>
      <c r="F28" s="9"/>
      <c r="G28" s="27">
        <f t="shared" si="0"/>
        <v>0</v>
      </c>
      <c r="H28" s="41" t="str">
        <f t="shared" si="1"/>
        <v>F</v>
      </c>
      <c r="I28" s="29"/>
    </row>
    <row r="29" spans="1:9" ht="16.5" x14ac:dyDescent="0.25">
      <c r="A29" s="23">
        <v>15</v>
      </c>
      <c r="B29" s="32" t="s">
        <v>294</v>
      </c>
      <c r="C29" s="36" t="s">
        <v>122</v>
      </c>
      <c r="D29" s="37" t="s">
        <v>144</v>
      </c>
      <c r="E29" s="25"/>
      <c r="F29" s="9"/>
      <c r="G29" s="27">
        <f t="shared" si="0"/>
        <v>0</v>
      </c>
      <c r="H29" s="41" t="str">
        <f t="shared" si="1"/>
        <v>F</v>
      </c>
      <c r="I29" s="29"/>
    </row>
    <row r="30" spans="1:9" ht="16.5" x14ac:dyDescent="0.25">
      <c r="A30" s="23">
        <v>16</v>
      </c>
      <c r="B30" s="32" t="s">
        <v>295</v>
      </c>
      <c r="C30" s="36" t="s">
        <v>296</v>
      </c>
      <c r="D30" s="37" t="s">
        <v>124</v>
      </c>
      <c r="E30" s="25"/>
      <c r="F30" s="9"/>
      <c r="G30" s="27">
        <f t="shared" si="0"/>
        <v>0</v>
      </c>
      <c r="H30" s="41" t="str">
        <f t="shared" si="1"/>
        <v>F</v>
      </c>
      <c r="I30" s="29"/>
    </row>
    <row r="31" spans="1:9" ht="16.5" x14ac:dyDescent="0.25">
      <c r="A31" s="23">
        <v>17</v>
      </c>
      <c r="B31" s="32" t="s">
        <v>297</v>
      </c>
      <c r="C31" s="36" t="s">
        <v>298</v>
      </c>
      <c r="D31" s="37" t="s">
        <v>81</v>
      </c>
      <c r="E31" s="25"/>
      <c r="F31" s="9"/>
      <c r="G31" s="27">
        <f t="shared" si="0"/>
        <v>0</v>
      </c>
      <c r="H31" s="41" t="str">
        <f t="shared" si="1"/>
        <v>F</v>
      </c>
      <c r="I31" s="29"/>
    </row>
    <row r="32" spans="1:9" ht="16.5" x14ac:dyDescent="0.25">
      <c r="A32" s="23">
        <v>18</v>
      </c>
      <c r="B32" s="32" t="s">
        <v>299</v>
      </c>
      <c r="C32" s="36" t="s">
        <v>133</v>
      </c>
      <c r="D32" s="37" t="s">
        <v>81</v>
      </c>
      <c r="E32" s="25"/>
      <c r="F32" s="9"/>
      <c r="G32" s="27">
        <f t="shared" si="0"/>
        <v>0</v>
      </c>
      <c r="H32" s="41" t="str">
        <f t="shared" si="1"/>
        <v>F</v>
      </c>
      <c r="I32" s="29"/>
    </row>
    <row r="33" spans="1:9" ht="16.5" x14ac:dyDescent="0.25">
      <c r="A33" s="23">
        <v>19</v>
      </c>
      <c r="B33" s="32" t="s">
        <v>300</v>
      </c>
      <c r="C33" s="36" t="s">
        <v>301</v>
      </c>
      <c r="D33" s="37" t="s">
        <v>82</v>
      </c>
      <c r="E33" s="25"/>
      <c r="F33" s="9"/>
      <c r="G33" s="27">
        <f t="shared" si="0"/>
        <v>0</v>
      </c>
      <c r="H33" s="41" t="str">
        <f t="shared" si="1"/>
        <v>F</v>
      </c>
      <c r="I33" s="29"/>
    </row>
    <row r="34" spans="1:9" ht="16.5" x14ac:dyDescent="0.25">
      <c r="A34" s="23">
        <v>20</v>
      </c>
      <c r="B34" s="32" t="s">
        <v>302</v>
      </c>
      <c r="C34" s="36" t="s">
        <v>90</v>
      </c>
      <c r="D34" s="37" t="s">
        <v>181</v>
      </c>
      <c r="E34" s="25"/>
      <c r="F34" s="9"/>
      <c r="G34" s="27">
        <f t="shared" si="0"/>
        <v>0</v>
      </c>
      <c r="H34" s="41" t="str">
        <f t="shared" si="1"/>
        <v>F</v>
      </c>
      <c r="I34" s="29"/>
    </row>
    <row r="35" spans="1:9" ht="16.5" x14ac:dyDescent="0.25">
      <c r="A35" s="23">
        <v>21</v>
      </c>
      <c r="B35" s="32" t="s">
        <v>303</v>
      </c>
      <c r="C35" s="36" t="s">
        <v>180</v>
      </c>
      <c r="D35" s="37" t="s">
        <v>181</v>
      </c>
      <c r="E35" s="25"/>
      <c r="F35" s="9"/>
      <c r="G35" s="27">
        <f t="shared" si="0"/>
        <v>0</v>
      </c>
      <c r="H35" s="41" t="str">
        <f t="shared" si="1"/>
        <v>F</v>
      </c>
      <c r="I35" s="29"/>
    </row>
    <row r="36" spans="1:9" ht="16.5" x14ac:dyDescent="0.25">
      <c r="A36" s="23">
        <v>22</v>
      </c>
      <c r="B36" s="32" t="s">
        <v>304</v>
      </c>
      <c r="C36" s="36" t="s">
        <v>117</v>
      </c>
      <c r="D36" s="37" t="s">
        <v>55</v>
      </c>
      <c r="E36" s="25"/>
      <c r="F36" s="9"/>
      <c r="G36" s="27">
        <f t="shared" si="0"/>
        <v>0</v>
      </c>
      <c r="H36" s="41" t="str">
        <f t="shared" si="1"/>
        <v>F</v>
      </c>
      <c r="I36" s="29"/>
    </row>
    <row r="37" spans="1:9" ht="16.5" x14ac:dyDescent="0.25">
      <c r="A37" s="23">
        <v>23</v>
      </c>
      <c r="B37" s="32" t="s">
        <v>305</v>
      </c>
      <c r="C37" s="36" t="s">
        <v>149</v>
      </c>
      <c r="D37" s="37" t="s">
        <v>55</v>
      </c>
      <c r="E37" s="25"/>
      <c r="F37" s="9"/>
      <c r="G37" s="27">
        <f t="shared" si="0"/>
        <v>0</v>
      </c>
      <c r="H37" s="41" t="str">
        <f t="shared" si="1"/>
        <v>F</v>
      </c>
      <c r="I37" s="29"/>
    </row>
    <row r="38" spans="1:9" ht="16.5" x14ac:dyDescent="0.25">
      <c r="A38" s="23">
        <v>24</v>
      </c>
      <c r="B38" s="32" t="s">
        <v>306</v>
      </c>
      <c r="C38" s="36" t="s">
        <v>102</v>
      </c>
      <c r="D38" s="37" t="s">
        <v>55</v>
      </c>
      <c r="E38" s="25"/>
      <c r="F38" s="9"/>
      <c r="G38" s="27">
        <f t="shared" si="0"/>
        <v>0</v>
      </c>
      <c r="H38" s="41" t="str">
        <f t="shared" si="1"/>
        <v>F</v>
      </c>
      <c r="I38" s="29"/>
    </row>
    <row r="39" spans="1:9" ht="16.5" x14ac:dyDescent="0.25">
      <c r="A39" s="23">
        <v>25</v>
      </c>
      <c r="B39" s="32" t="s">
        <v>307</v>
      </c>
      <c r="C39" s="36" t="s">
        <v>116</v>
      </c>
      <c r="D39" s="37" t="s">
        <v>101</v>
      </c>
      <c r="E39" s="25"/>
      <c r="F39" s="9"/>
      <c r="G39" s="27">
        <f t="shared" si="0"/>
        <v>0</v>
      </c>
      <c r="H39" s="41" t="str">
        <f t="shared" si="1"/>
        <v>F</v>
      </c>
      <c r="I39" s="29"/>
    </row>
    <row r="40" spans="1:9" ht="16.5" x14ac:dyDescent="0.25">
      <c r="A40" s="23">
        <v>26</v>
      </c>
      <c r="B40" s="32" t="s">
        <v>308</v>
      </c>
      <c r="C40" s="36" t="s">
        <v>309</v>
      </c>
      <c r="D40" s="37" t="s">
        <v>88</v>
      </c>
      <c r="E40" s="25"/>
      <c r="F40" s="9"/>
      <c r="G40" s="27">
        <f t="shared" si="0"/>
        <v>0</v>
      </c>
      <c r="H40" s="41" t="str">
        <f t="shared" si="1"/>
        <v>F</v>
      </c>
      <c r="I40" s="29"/>
    </row>
    <row r="41" spans="1:9" ht="16.5" x14ac:dyDescent="0.25">
      <c r="A41" s="23">
        <v>27</v>
      </c>
      <c r="B41" s="32" t="s">
        <v>310</v>
      </c>
      <c r="C41" s="36" t="s">
        <v>134</v>
      </c>
      <c r="D41" s="37" t="s">
        <v>88</v>
      </c>
      <c r="E41" s="25"/>
      <c r="F41" s="9"/>
      <c r="G41" s="27">
        <f t="shared" si="0"/>
        <v>0</v>
      </c>
      <c r="H41" s="41" t="str">
        <f t="shared" si="1"/>
        <v>F</v>
      </c>
      <c r="I41" s="29"/>
    </row>
    <row r="42" spans="1:9" ht="16.5" x14ac:dyDescent="0.25">
      <c r="A42" s="23">
        <v>28</v>
      </c>
      <c r="B42" s="32" t="s">
        <v>311</v>
      </c>
      <c r="C42" s="36" t="s">
        <v>165</v>
      </c>
      <c r="D42" s="37" t="s">
        <v>88</v>
      </c>
      <c r="E42" s="25"/>
      <c r="F42" s="9"/>
      <c r="G42" s="27">
        <f t="shared" si="0"/>
        <v>0</v>
      </c>
      <c r="H42" s="41" t="str">
        <f t="shared" si="1"/>
        <v>F</v>
      </c>
      <c r="I42" s="29"/>
    </row>
    <row r="43" spans="1:9" ht="16.5" x14ac:dyDescent="0.25">
      <c r="A43" s="23">
        <v>29</v>
      </c>
      <c r="B43" s="32" t="s">
        <v>312</v>
      </c>
      <c r="C43" s="36" t="s">
        <v>313</v>
      </c>
      <c r="D43" s="37" t="s">
        <v>314</v>
      </c>
      <c r="E43" s="25"/>
      <c r="F43" s="9"/>
      <c r="G43" s="27">
        <f t="shared" si="0"/>
        <v>0</v>
      </c>
      <c r="H43" s="41" t="str">
        <f t="shared" si="1"/>
        <v>F</v>
      </c>
      <c r="I43" s="29"/>
    </row>
    <row r="44" spans="1:9" ht="16.5" x14ac:dyDescent="0.25">
      <c r="A44" s="23">
        <v>30</v>
      </c>
      <c r="B44" s="32" t="s">
        <v>315</v>
      </c>
      <c r="C44" s="36" t="s">
        <v>316</v>
      </c>
      <c r="D44" s="37" t="s">
        <v>95</v>
      </c>
      <c r="E44" s="25"/>
      <c r="F44" s="9"/>
      <c r="G44" s="27">
        <f t="shared" si="0"/>
        <v>0</v>
      </c>
      <c r="H44" s="41" t="str">
        <f t="shared" si="1"/>
        <v>F</v>
      </c>
      <c r="I44" s="29"/>
    </row>
    <row r="45" spans="1:9" ht="16.5" x14ac:dyDescent="0.25">
      <c r="A45" s="23">
        <v>31</v>
      </c>
      <c r="B45" s="32" t="s">
        <v>317</v>
      </c>
      <c r="C45" s="36" t="s">
        <v>187</v>
      </c>
      <c r="D45" s="37" t="s">
        <v>95</v>
      </c>
      <c r="E45" s="25"/>
      <c r="F45" s="9"/>
      <c r="G45" s="27">
        <f t="shared" si="0"/>
        <v>0</v>
      </c>
      <c r="H45" s="41" t="str">
        <f t="shared" si="1"/>
        <v>F</v>
      </c>
      <c r="I45" s="29"/>
    </row>
    <row r="46" spans="1:9" ht="16.5" x14ac:dyDescent="0.25">
      <c r="A46" s="23">
        <v>32</v>
      </c>
      <c r="B46" s="32" t="s">
        <v>318</v>
      </c>
      <c r="C46" s="36" t="s">
        <v>174</v>
      </c>
      <c r="D46" s="37" t="s">
        <v>56</v>
      </c>
      <c r="E46" s="25"/>
      <c r="F46" s="9"/>
      <c r="G46" s="27">
        <f t="shared" si="0"/>
        <v>0</v>
      </c>
      <c r="H46" s="41" t="str">
        <f t="shared" si="1"/>
        <v>F</v>
      </c>
      <c r="I46" s="29"/>
    </row>
    <row r="47" spans="1:9" ht="16.5" x14ac:dyDescent="0.25">
      <c r="A47" s="23">
        <v>33</v>
      </c>
      <c r="B47" s="32" t="s">
        <v>319</v>
      </c>
      <c r="C47" s="36" t="s">
        <v>73</v>
      </c>
      <c r="D47" s="37" t="s">
        <v>56</v>
      </c>
      <c r="E47" s="25"/>
      <c r="F47" s="9"/>
      <c r="G47" s="27">
        <f t="shared" si="0"/>
        <v>0</v>
      </c>
      <c r="H47" s="41" t="str">
        <f t="shared" si="1"/>
        <v>F</v>
      </c>
      <c r="I47" s="29"/>
    </row>
    <row r="48" spans="1:9" ht="16.5" x14ac:dyDescent="0.25">
      <c r="A48" s="23">
        <v>34</v>
      </c>
      <c r="B48" s="32" t="s">
        <v>320</v>
      </c>
      <c r="C48" s="36" t="s">
        <v>321</v>
      </c>
      <c r="D48" s="37" t="s">
        <v>56</v>
      </c>
      <c r="E48" s="25"/>
      <c r="F48" s="9"/>
      <c r="G48" s="27">
        <f t="shared" si="0"/>
        <v>0</v>
      </c>
      <c r="H48" s="41" t="str">
        <f t="shared" si="1"/>
        <v>F</v>
      </c>
      <c r="I48" s="29"/>
    </row>
    <row r="49" spans="1:9" ht="16.5" x14ac:dyDescent="0.25">
      <c r="A49" s="23">
        <v>35</v>
      </c>
      <c r="B49" s="32" t="s">
        <v>322</v>
      </c>
      <c r="C49" s="36" t="s">
        <v>68</v>
      </c>
      <c r="D49" s="37" t="s">
        <v>56</v>
      </c>
      <c r="E49" s="25"/>
      <c r="F49" s="9"/>
      <c r="G49" s="27">
        <f t="shared" si="0"/>
        <v>0</v>
      </c>
      <c r="H49" s="41" t="str">
        <f t="shared" si="1"/>
        <v>F</v>
      </c>
      <c r="I49" s="29"/>
    </row>
    <row r="50" spans="1:9" ht="16.5" x14ac:dyDescent="0.25">
      <c r="A50" s="23">
        <v>36</v>
      </c>
      <c r="B50" s="32" t="s">
        <v>323</v>
      </c>
      <c r="C50" s="36" t="s">
        <v>107</v>
      </c>
      <c r="D50" s="37" t="s">
        <v>56</v>
      </c>
      <c r="E50" s="25"/>
      <c r="F50" s="9"/>
      <c r="G50" s="27">
        <f t="shared" si="0"/>
        <v>0</v>
      </c>
      <c r="H50" s="41" t="str">
        <f t="shared" si="1"/>
        <v>F</v>
      </c>
      <c r="I50" s="29"/>
    </row>
    <row r="51" spans="1:9" ht="16.5" x14ac:dyDescent="0.25">
      <c r="A51" s="23">
        <v>37</v>
      </c>
      <c r="B51" s="32" t="s">
        <v>324</v>
      </c>
      <c r="C51" s="36" t="s">
        <v>325</v>
      </c>
      <c r="D51" s="37" t="s">
        <v>56</v>
      </c>
      <c r="E51" s="25"/>
      <c r="F51" s="9"/>
      <c r="G51" s="27">
        <f t="shared" si="0"/>
        <v>0</v>
      </c>
      <c r="H51" s="41" t="str">
        <f t="shared" si="1"/>
        <v>F</v>
      </c>
      <c r="I51" s="29"/>
    </row>
    <row r="52" spans="1:9" ht="16.5" x14ac:dyDescent="0.25">
      <c r="A52" s="23">
        <v>38</v>
      </c>
      <c r="B52" s="32" t="s">
        <v>326</v>
      </c>
      <c r="C52" s="36" t="s">
        <v>327</v>
      </c>
      <c r="D52" s="37" t="s">
        <v>145</v>
      </c>
      <c r="E52" s="25"/>
      <c r="F52" s="9"/>
      <c r="G52" s="27">
        <f t="shared" si="0"/>
        <v>0</v>
      </c>
      <c r="H52" s="41" t="str">
        <f t="shared" si="1"/>
        <v>F</v>
      </c>
      <c r="I52" s="29"/>
    </row>
    <row r="53" spans="1:9" ht="16.5" x14ac:dyDescent="0.25">
      <c r="A53" s="23">
        <v>39</v>
      </c>
      <c r="B53" s="32" t="s">
        <v>328</v>
      </c>
      <c r="C53" s="36" t="s">
        <v>26</v>
      </c>
      <c r="D53" s="37" t="s">
        <v>37</v>
      </c>
      <c r="E53" s="25"/>
      <c r="F53" s="9"/>
      <c r="G53" s="27">
        <f t="shared" si="0"/>
        <v>0</v>
      </c>
      <c r="H53" s="41" t="str">
        <f t="shared" si="1"/>
        <v>F</v>
      </c>
      <c r="I53" s="29"/>
    </row>
    <row r="54" spans="1:9" ht="16.5" x14ac:dyDescent="0.25">
      <c r="A54" s="23">
        <v>40</v>
      </c>
      <c r="B54" s="32" t="s">
        <v>329</v>
      </c>
      <c r="C54" s="36" t="s">
        <v>330</v>
      </c>
      <c r="D54" s="37" t="s">
        <v>37</v>
      </c>
      <c r="E54" s="25"/>
      <c r="F54" s="9"/>
      <c r="G54" s="27">
        <f t="shared" si="0"/>
        <v>0</v>
      </c>
      <c r="H54" s="41" t="str">
        <f t="shared" si="1"/>
        <v>F</v>
      </c>
      <c r="I54" s="29"/>
    </row>
    <row r="55" spans="1:9" ht="16.5" x14ac:dyDescent="0.25">
      <c r="A55" s="23">
        <v>41</v>
      </c>
      <c r="B55" s="32" t="s">
        <v>331</v>
      </c>
      <c r="C55" s="36" t="s">
        <v>332</v>
      </c>
      <c r="D55" s="37" t="s">
        <v>333</v>
      </c>
      <c r="E55" s="25"/>
      <c r="F55" s="9"/>
      <c r="G55" s="27">
        <f t="shared" si="0"/>
        <v>0</v>
      </c>
      <c r="H55" s="41" t="str">
        <f t="shared" si="1"/>
        <v>F</v>
      </c>
      <c r="I55" s="29"/>
    </row>
    <row r="56" spans="1:9" ht="16.5" x14ac:dyDescent="0.25">
      <c r="A56" s="23">
        <v>42</v>
      </c>
      <c r="B56" s="32" t="s">
        <v>334</v>
      </c>
      <c r="C56" s="36" t="s">
        <v>186</v>
      </c>
      <c r="D56" s="37" t="s">
        <v>142</v>
      </c>
      <c r="E56" s="25"/>
      <c r="F56" s="9"/>
      <c r="G56" s="27">
        <f t="shared" si="0"/>
        <v>0</v>
      </c>
      <c r="H56" s="41" t="str">
        <f t="shared" si="1"/>
        <v>F</v>
      </c>
      <c r="I56" s="29"/>
    </row>
    <row r="57" spans="1:9" ht="16.5" x14ac:dyDescent="0.25">
      <c r="A57" s="23">
        <v>43</v>
      </c>
      <c r="B57" s="32" t="s">
        <v>335</v>
      </c>
      <c r="C57" s="36" t="s">
        <v>336</v>
      </c>
      <c r="D57" s="37" t="s">
        <v>38</v>
      </c>
      <c r="E57" s="25"/>
      <c r="F57" s="9"/>
      <c r="G57" s="27">
        <f t="shared" si="0"/>
        <v>0</v>
      </c>
      <c r="H57" s="41" t="str">
        <f t="shared" si="1"/>
        <v>F</v>
      </c>
      <c r="I57" s="29"/>
    </row>
    <row r="58" spans="1:9" ht="16.5" x14ac:dyDescent="0.25">
      <c r="A58" s="23">
        <v>44</v>
      </c>
      <c r="B58" s="32" t="s">
        <v>337</v>
      </c>
      <c r="C58" s="36" t="s">
        <v>338</v>
      </c>
      <c r="D58" s="37" t="s">
        <v>38</v>
      </c>
      <c r="E58" s="25"/>
      <c r="F58" s="9"/>
      <c r="G58" s="27">
        <f t="shared" si="0"/>
        <v>0</v>
      </c>
      <c r="H58" s="41" t="str">
        <f t="shared" si="1"/>
        <v>F</v>
      </c>
      <c r="I58" s="29"/>
    </row>
    <row r="59" spans="1:9" ht="16.5" x14ac:dyDescent="0.25">
      <c r="A59" s="23">
        <v>45</v>
      </c>
      <c r="B59" s="32" t="s">
        <v>339</v>
      </c>
      <c r="C59" s="36" t="s">
        <v>340</v>
      </c>
      <c r="D59" s="37" t="s">
        <v>38</v>
      </c>
      <c r="E59" s="25"/>
      <c r="F59" s="9"/>
      <c r="G59" s="27">
        <f t="shared" si="0"/>
        <v>0</v>
      </c>
      <c r="H59" s="41" t="str">
        <f t="shared" si="1"/>
        <v>F</v>
      </c>
      <c r="I59" s="29"/>
    </row>
    <row r="60" spans="1:9" ht="16.5" x14ac:dyDescent="0.25">
      <c r="A60" s="23">
        <v>46</v>
      </c>
      <c r="B60" s="32" t="s">
        <v>341</v>
      </c>
      <c r="C60" s="36" t="s">
        <v>342</v>
      </c>
      <c r="D60" s="37" t="s">
        <v>38</v>
      </c>
      <c r="E60" s="25"/>
      <c r="F60" s="9"/>
      <c r="G60" s="27">
        <f t="shared" si="0"/>
        <v>0</v>
      </c>
      <c r="H60" s="41" t="str">
        <f t="shared" si="1"/>
        <v>F</v>
      </c>
      <c r="I60" s="29"/>
    </row>
    <row r="61" spans="1:9" ht="16.5" x14ac:dyDescent="0.25">
      <c r="A61" s="23">
        <v>47</v>
      </c>
      <c r="B61" s="32" t="s">
        <v>343</v>
      </c>
      <c r="C61" s="36" t="s">
        <v>138</v>
      </c>
      <c r="D61" s="37" t="s">
        <v>38</v>
      </c>
      <c r="E61" s="25"/>
      <c r="F61" s="9"/>
      <c r="G61" s="27">
        <f t="shared" si="0"/>
        <v>0</v>
      </c>
      <c r="H61" s="41" t="str">
        <f t="shared" si="1"/>
        <v>F</v>
      </c>
      <c r="I61" s="29"/>
    </row>
    <row r="62" spans="1:9" ht="16.5" x14ac:dyDescent="0.25">
      <c r="A62" s="23">
        <v>48</v>
      </c>
      <c r="B62" s="32" t="s">
        <v>344</v>
      </c>
      <c r="C62" s="36" t="s">
        <v>158</v>
      </c>
      <c r="D62" s="37" t="s">
        <v>38</v>
      </c>
      <c r="E62" s="25"/>
      <c r="F62" s="9"/>
      <c r="G62" s="27">
        <f t="shared" si="0"/>
        <v>0</v>
      </c>
      <c r="H62" s="41" t="str">
        <f t="shared" si="1"/>
        <v>F</v>
      </c>
      <c r="I62" s="29"/>
    </row>
    <row r="63" spans="1:9" ht="16.5" x14ac:dyDescent="0.25">
      <c r="A63" s="23">
        <v>49</v>
      </c>
      <c r="B63" s="32" t="s">
        <v>345</v>
      </c>
      <c r="C63" s="36" t="s">
        <v>346</v>
      </c>
      <c r="D63" s="37" t="s">
        <v>39</v>
      </c>
      <c r="E63" s="25"/>
      <c r="F63" s="9"/>
      <c r="G63" s="27">
        <f t="shared" si="0"/>
        <v>0</v>
      </c>
      <c r="H63" s="41" t="str">
        <f t="shared" si="1"/>
        <v>F</v>
      </c>
      <c r="I63" s="29"/>
    </row>
    <row r="64" spans="1:9" ht="16.5" x14ac:dyDescent="0.25">
      <c r="A64" s="23">
        <v>50</v>
      </c>
      <c r="B64" s="32"/>
      <c r="C64" s="36"/>
      <c r="D64" s="37"/>
      <c r="E64" s="25"/>
      <c r="F64" s="9"/>
      <c r="G64" s="27">
        <f t="shared" si="0"/>
        <v>0</v>
      </c>
      <c r="H64" s="41" t="str">
        <f t="shared" si="1"/>
        <v>F</v>
      </c>
      <c r="I64" s="29"/>
    </row>
    <row r="65" spans="1:9" ht="16.5" x14ac:dyDescent="0.25">
      <c r="A65" s="30">
        <v>51</v>
      </c>
      <c r="B65" s="46"/>
      <c r="C65" s="47"/>
      <c r="D65" s="48"/>
      <c r="E65" s="33"/>
      <c r="F65" s="20"/>
      <c r="G65" s="39">
        <f t="shared" si="0"/>
        <v>0</v>
      </c>
      <c r="H65" s="43" t="str">
        <f t="shared" si="1"/>
        <v>F</v>
      </c>
      <c r="I65" s="40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0" t="str">
        <f>"Cộng danh sách gồm "</f>
        <v xml:space="preserve">Cộng danh sách gồm </v>
      </c>
      <c r="B67" s="10"/>
      <c r="C67" s="10"/>
      <c r="D67" s="11">
        <f>COUNTA(H15:H65)</f>
        <v>51</v>
      </c>
      <c r="E67" s="12">
        <v>1</v>
      </c>
      <c r="F67" s="13"/>
      <c r="G67" s="1"/>
      <c r="H67" s="1"/>
      <c r="I67" s="1"/>
    </row>
    <row r="68" spans="1:9" ht="15.75" x14ac:dyDescent="0.25">
      <c r="A68" s="77" t="s">
        <v>20</v>
      </c>
      <c r="B68" s="77"/>
      <c r="C68" s="77"/>
      <c r="D68" s="14">
        <f>COUNTIF(G15:G65,"&gt;=5")</f>
        <v>0</v>
      </c>
      <c r="E68" s="15">
        <f>D68/D67</f>
        <v>0</v>
      </c>
      <c r="F68" s="16"/>
      <c r="G68" s="1"/>
      <c r="H68" s="1"/>
      <c r="I68" s="1"/>
    </row>
    <row r="69" spans="1:9" ht="15.75" x14ac:dyDescent="0.25">
      <c r="A69" s="77" t="s">
        <v>21</v>
      </c>
      <c r="B69" s="77"/>
      <c r="C69" s="77"/>
      <c r="D69" s="14"/>
      <c r="E69" s="15">
        <f>D69/D67</f>
        <v>0</v>
      </c>
      <c r="F69" s="16"/>
      <c r="G69" s="1"/>
      <c r="H69" s="1"/>
      <c r="I69" s="1"/>
    </row>
    <row r="70" spans="1:9" ht="15.75" x14ac:dyDescent="0.25">
      <c r="A70" s="17"/>
      <c r="B70" s="17"/>
      <c r="C70" s="3"/>
      <c r="D70" s="17"/>
      <c r="E70" s="2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78" t="str">
        <f ca="1">"TP. Hồ Chí Minh, ngày "&amp;  DAY(NOW())&amp;" tháng " &amp;MONTH(NOW())&amp;" năm "&amp;YEAR(NOW())</f>
        <v>TP. Hồ Chí Minh, ngày 4 tháng 12 năm 2016</v>
      </c>
      <c r="F71" s="78"/>
      <c r="G71" s="78"/>
      <c r="H71" s="78"/>
      <c r="I71" s="78"/>
    </row>
    <row r="72" spans="1:9" ht="15.75" x14ac:dyDescent="0.25">
      <c r="A72" s="61" t="s">
        <v>143</v>
      </c>
      <c r="B72" s="61"/>
      <c r="C72" s="61"/>
      <c r="D72" s="1"/>
      <c r="E72" s="61" t="s">
        <v>22</v>
      </c>
      <c r="F72" s="61"/>
      <c r="G72" s="61"/>
      <c r="H72" s="61"/>
      <c r="I72" s="61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65" name="Range4"/>
    <protectedRange sqref="E15:F65" name="Range3"/>
    <protectedRange sqref="A4" name="Range1"/>
    <protectedRange sqref="E13:F13" name="Range6"/>
    <protectedRange sqref="C8:C10 G8:G9" name="Range2_1"/>
    <protectedRange sqref="E73:I73" name="Range5_1_1"/>
    <protectedRange sqref="B64:D65" name="Range3_3_1"/>
    <protectedRange sqref="B15:D63" name="Range3_3_2"/>
  </protectedRanges>
  <mergeCells count="26"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5" priority="2" stopIfTrue="1" operator="equal">
      <formula>"F"</formula>
    </cfRule>
  </conditionalFormatting>
  <conditionalFormatting sqref="G15:G65">
    <cfRule type="expression" dxfId="4" priority="1" stopIfTrue="1">
      <formula>MAX(#REF!)&lt;4</formula>
    </cfRule>
  </conditionalFormatting>
  <pageMargins left="0.40625" right="1.0416666666666701E-2" top="0.75" bottom="7.2916666666666699E-2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view="pageLayout" topLeftCell="A61" zoomScaleNormal="100" workbookViewId="0">
      <selection activeCell="A6" sqref="A6:I6"/>
    </sheetView>
  </sheetViews>
  <sheetFormatPr defaultRowHeight="15" x14ac:dyDescent="0.2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 x14ac:dyDescent="0.25">
      <c r="A1" s="61" t="s">
        <v>0</v>
      </c>
      <c r="B1" s="61"/>
      <c r="C1" s="61"/>
      <c r="D1" s="61"/>
      <c r="E1" s="61" t="s">
        <v>1</v>
      </c>
      <c r="F1" s="61"/>
      <c r="G1" s="61"/>
      <c r="H1" s="61"/>
      <c r="I1" s="61"/>
    </row>
    <row r="2" spans="1:9" ht="15.75" x14ac:dyDescent="0.25">
      <c r="A2" s="61" t="s">
        <v>2</v>
      </c>
      <c r="B2" s="61"/>
      <c r="C2" s="61"/>
      <c r="D2" s="61"/>
      <c r="E2" s="62" t="s">
        <v>3</v>
      </c>
      <c r="F2" s="62"/>
      <c r="G2" s="62"/>
      <c r="H2" s="62"/>
      <c r="I2" s="62"/>
    </row>
    <row r="3" spans="1:9" ht="15.75" x14ac:dyDescent="0.25">
      <c r="A3" s="61" t="s">
        <v>4</v>
      </c>
      <c r="B3" s="61"/>
      <c r="C3" s="61"/>
      <c r="D3" s="61"/>
      <c r="E3" s="1"/>
      <c r="F3" s="1"/>
      <c r="G3" s="1"/>
      <c r="H3" s="1"/>
      <c r="I3" s="1"/>
    </row>
    <row r="4" spans="1:9" ht="15.75" x14ac:dyDescent="0.25">
      <c r="A4" s="61" t="s">
        <v>23</v>
      </c>
      <c r="B4" s="61"/>
      <c r="C4" s="61"/>
      <c r="D4" s="61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63" t="s">
        <v>505</v>
      </c>
      <c r="B6" s="63"/>
      <c r="C6" s="63"/>
      <c r="D6" s="63"/>
      <c r="E6" s="63"/>
      <c r="F6" s="63"/>
      <c r="G6" s="63"/>
      <c r="H6" s="63"/>
      <c r="I6" s="63"/>
    </row>
    <row r="7" spans="1:9" ht="15.75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64" t="s">
        <v>6</v>
      </c>
      <c r="B8" s="64"/>
      <c r="C8" s="64" t="s">
        <v>500</v>
      </c>
      <c r="D8" s="64"/>
      <c r="E8" s="64" t="s">
        <v>7</v>
      </c>
      <c r="F8" s="64"/>
      <c r="G8" s="49">
        <v>2</v>
      </c>
      <c r="H8" s="2"/>
      <c r="I8" s="2"/>
    </row>
    <row r="9" spans="1:9" ht="15.75" x14ac:dyDescent="0.25">
      <c r="A9" s="64" t="s">
        <v>8</v>
      </c>
      <c r="B9" s="64"/>
      <c r="C9" s="64" t="s">
        <v>347</v>
      </c>
      <c r="D9" s="64"/>
      <c r="E9" s="64" t="s">
        <v>9</v>
      </c>
      <c r="F9" s="64"/>
      <c r="G9" s="49" t="s">
        <v>502</v>
      </c>
      <c r="H9" s="2"/>
      <c r="I9" s="2"/>
    </row>
    <row r="10" spans="1:9" ht="15.75" x14ac:dyDescent="0.25">
      <c r="A10" s="64" t="s">
        <v>10</v>
      </c>
      <c r="B10" s="64"/>
      <c r="C10" s="64" t="s">
        <v>501</v>
      </c>
      <c r="D10" s="64"/>
      <c r="E10" s="17" t="s">
        <v>169</v>
      </c>
      <c r="F10" s="3"/>
      <c r="G10" s="17" t="s">
        <v>503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5" t="s">
        <v>11</v>
      </c>
      <c r="B12" s="67" t="s">
        <v>12</v>
      </c>
      <c r="C12" s="69" t="s">
        <v>13</v>
      </c>
      <c r="D12" s="70"/>
      <c r="E12" s="4" t="s">
        <v>14</v>
      </c>
      <c r="F12" s="4" t="s">
        <v>15</v>
      </c>
      <c r="G12" s="73" t="s">
        <v>16</v>
      </c>
      <c r="H12" s="74"/>
      <c r="I12" s="75" t="s">
        <v>17</v>
      </c>
    </row>
    <row r="13" spans="1:9" ht="15.75" x14ac:dyDescent="0.25">
      <c r="A13" s="66"/>
      <c r="B13" s="68"/>
      <c r="C13" s="71"/>
      <c r="D13" s="72"/>
      <c r="E13" s="5">
        <v>0.3</v>
      </c>
      <c r="F13" s="5">
        <v>0.7</v>
      </c>
      <c r="G13" s="6" t="s">
        <v>18</v>
      </c>
      <c r="H13" s="6" t="s">
        <v>19</v>
      </c>
      <c r="I13" s="76"/>
    </row>
    <row r="14" spans="1:9" ht="15.75" x14ac:dyDescent="0.25">
      <c r="A14" s="19">
        <v>1</v>
      </c>
      <c r="B14" s="21">
        <v>2</v>
      </c>
      <c r="C14" s="67">
        <v>3</v>
      </c>
      <c r="D14" s="67"/>
      <c r="E14" s="19">
        <v>4</v>
      </c>
      <c r="F14" s="19">
        <v>5</v>
      </c>
      <c r="G14" s="19">
        <v>6</v>
      </c>
      <c r="H14" s="21">
        <v>7</v>
      </c>
      <c r="I14" s="6">
        <v>8</v>
      </c>
    </row>
    <row r="15" spans="1:9" ht="16.5" x14ac:dyDescent="0.25">
      <c r="A15" s="22">
        <v>1</v>
      </c>
      <c r="B15" s="31" t="s">
        <v>348</v>
      </c>
      <c r="C15" s="34" t="s">
        <v>349</v>
      </c>
      <c r="D15" s="35" t="s">
        <v>39</v>
      </c>
      <c r="E15" s="24">
        <v>8</v>
      </c>
      <c r="F15" s="7"/>
      <c r="G15" s="26">
        <f>E15*$E$13+F15*$F$13</f>
        <v>2.4</v>
      </c>
      <c r="H15" s="8" t="str">
        <f>IF(G15&lt;4,"F",IF(G15&lt;=4.9,"D",IF(G15&lt;=5.4,"D+",IF(G15&lt;=5.9,"C",IF(G15&lt;=6.9,"C+",IF(G15&lt;=7.9,"B",IF(G15&lt;=8.4,"B+","A")))))))</f>
        <v>F</v>
      </c>
      <c r="I15" s="28"/>
    </row>
    <row r="16" spans="1:9" ht="16.5" x14ac:dyDescent="0.25">
      <c r="A16" s="23">
        <v>2</v>
      </c>
      <c r="B16" s="32" t="s">
        <v>350</v>
      </c>
      <c r="C16" s="36" t="s">
        <v>178</v>
      </c>
      <c r="D16" s="37" t="s">
        <v>351</v>
      </c>
      <c r="E16" s="25">
        <v>7</v>
      </c>
      <c r="F16" s="9"/>
      <c r="G16" s="27">
        <f t="shared" ref="G16:G65" si="0">E16*$E$13+F16*$F$13</f>
        <v>2.1</v>
      </c>
      <c r="H16" s="41" t="str">
        <f t="shared" ref="H16:H65" si="1">IF(G16&lt;4,"F",IF(G16&lt;=4.9,"D",IF(G16&lt;=5.4,"D+",IF(G16&lt;=5.9,"C",IF(G16&lt;=6.9,"C+",IF(G16&lt;=7.9,"B",IF(G16&lt;=8.4,"B+","A")))))))</f>
        <v>F</v>
      </c>
      <c r="I16" s="29"/>
    </row>
    <row r="17" spans="1:9" ht="16.5" x14ac:dyDescent="0.25">
      <c r="A17" s="23">
        <v>3</v>
      </c>
      <c r="B17" s="32" t="s">
        <v>352</v>
      </c>
      <c r="C17" s="36" t="s">
        <v>353</v>
      </c>
      <c r="D17" s="37" t="s">
        <v>152</v>
      </c>
      <c r="E17" s="25">
        <v>8.5</v>
      </c>
      <c r="F17" s="9"/>
      <c r="G17" s="27">
        <f t="shared" si="0"/>
        <v>2.5499999999999998</v>
      </c>
      <c r="H17" s="41" t="str">
        <f t="shared" si="1"/>
        <v>F</v>
      </c>
      <c r="I17" s="29"/>
    </row>
    <row r="18" spans="1:9" ht="16.5" x14ac:dyDescent="0.25">
      <c r="A18" s="23">
        <v>4</v>
      </c>
      <c r="B18" s="32" t="s">
        <v>354</v>
      </c>
      <c r="C18" s="36" t="s">
        <v>175</v>
      </c>
      <c r="D18" s="37" t="s">
        <v>170</v>
      </c>
      <c r="E18" s="25">
        <v>7.5</v>
      </c>
      <c r="F18" s="9"/>
      <c r="G18" s="27">
        <f t="shared" si="0"/>
        <v>2.25</v>
      </c>
      <c r="H18" s="41" t="str">
        <f t="shared" si="1"/>
        <v>F</v>
      </c>
      <c r="I18" s="29"/>
    </row>
    <row r="19" spans="1:9" ht="16.5" x14ac:dyDescent="0.25">
      <c r="A19" s="23">
        <v>5</v>
      </c>
      <c r="B19" s="32" t="s">
        <v>355</v>
      </c>
      <c r="C19" s="36" t="s">
        <v>356</v>
      </c>
      <c r="D19" s="37" t="s">
        <v>170</v>
      </c>
      <c r="E19" s="25">
        <v>8</v>
      </c>
      <c r="F19" s="9"/>
      <c r="G19" s="27">
        <f t="shared" si="0"/>
        <v>2.4</v>
      </c>
      <c r="H19" s="41" t="str">
        <f t="shared" si="1"/>
        <v>F</v>
      </c>
      <c r="I19" s="29"/>
    </row>
    <row r="20" spans="1:9" ht="16.5" x14ac:dyDescent="0.25">
      <c r="A20" s="23">
        <v>6</v>
      </c>
      <c r="B20" s="32" t="s">
        <v>357</v>
      </c>
      <c r="C20" s="36" t="s">
        <v>177</v>
      </c>
      <c r="D20" s="37" t="s">
        <v>57</v>
      </c>
      <c r="E20" s="25">
        <v>0</v>
      </c>
      <c r="F20" s="9"/>
      <c r="G20" s="27">
        <f t="shared" si="0"/>
        <v>0</v>
      </c>
      <c r="H20" s="41" t="str">
        <f t="shared" si="1"/>
        <v>F</v>
      </c>
      <c r="I20" s="29"/>
    </row>
    <row r="21" spans="1:9" ht="16.5" x14ac:dyDescent="0.25">
      <c r="A21" s="23">
        <v>7</v>
      </c>
      <c r="B21" s="32" t="s">
        <v>358</v>
      </c>
      <c r="C21" s="36" t="s">
        <v>359</v>
      </c>
      <c r="D21" s="37" t="s">
        <v>137</v>
      </c>
      <c r="E21" s="25">
        <v>7.5</v>
      </c>
      <c r="F21" s="9"/>
      <c r="G21" s="27">
        <f t="shared" si="0"/>
        <v>2.25</v>
      </c>
      <c r="H21" s="41" t="str">
        <f t="shared" si="1"/>
        <v>F</v>
      </c>
      <c r="I21" s="29"/>
    </row>
    <row r="22" spans="1:9" ht="16.5" x14ac:dyDescent="0.25">
      <c r="A22" s="23">
        <v>8</v>
      </c>
      <c r="B22" s="32" t="s">
        <v>360</v>
      </c>
      <c r="C22" s="36" t="s">
        <v>361</v>
      </c>
      <c r="D22" s="37" t="s">
        <v>58</v>
      </c>
      <c r="E22" s="25">
        <v>9</v>
      </c>
      <c r="F22" s="9"/>
      <c r="G22" s="27">
        <f t="shared" si="0"/>
        <v>2.6999999999999997</v>
      </c>
      <c r="H22" s="41" t="str">
        <f t="shared" si="1"/>
        <v>F</v>
      </c>
      <c r="I22" s="29" t="s">
        <v>499</v>
      </c>
    </row>
    <row r="23" spans="1:9" ht="16.5" x14ac:dyDescent="0.25">
      <c r="A23" s="23">
        <v>9</v>
      </c>
      <c r="B23" s="32" t="s">
        <v>362</v>
      </c>
      <c r="C23" s="36" t="s">
        <v>363</v>
      </c>
      <c r="D23" s="37" t="s">
        <v>58</v>
      </c>
      <c r="E23" s="25">
        <v>8.5</v>
      </c>
      <c r="F23" s="9"/>
      <c r="G23" s="27">
        <f t="shared" si="0"/>
        <v>2.5499999999999998</v>
      </c>
      <c r="H23" s="41" t="str">
        <f t="shared" si="1"/>
        <v>F</v>
      </c>
      <c r="I23" s="29"/>
    </row>
    <row r="24" spans="1:9" ht="16.5" x14ac:dyDescent="0.25">
      <c r="A24" s="23">
        <v>10</v>
      </c>
      <c r="B24" s="32" t="s">
        <v>364</v>
      </c>
      <c r="C24" s="36" t="s">
        <v>166</v>
      </c>
      <c r="D24" s="37" t="s">
        <v>58</v>
      </c>
      <c r="E24" s="25">
        <v>0</v>
      </c>
      <c r="F24" s="9"/>
      <c r="G24" s="27">
        <f t="shared" si="0"/>
        <v>0</v>
      </c>
      <c r="H24" s="41" t="str">
        <f t="shared" si="1"/>
        <v>F</v>
      </c>
      <c r="I24" s="29"/>
    </row>
    <row r="25" spans="1:9" ht="16.5" x14ac:dyDescent="0.25">
      <c r="A25" s="23">
        <v>11</v>
      </c>
      <c r="B25" s="32" t="s">
        <v>365</v>
      </c>
      <c r="C25" s="36" t="s">
        <v>366</v>
      </c>
      <c r="D25" s="37" t="s">
        <v>58</v>
      </c>
      <c r="E25" s="25">
        <v>7</v>
      </c>
      <c r="F25" s="9"/>
      <c r="G25" s="27">
        <f t="shared" si="0"/>
        <v>2.1</v>
      </c>
      <c r="H25" s="41" t="str">
        <f t="shared" si="1"/>
        <v>F</v>
      </c>
      <c r="I25" s="29"/>
    </row>
    <row r="26" spans="1:9" ht="16.5" x14ac:dyDescent="0.25">
      <c r="A26" s="23">
        <v>12</v>
      </c>
      <c r="B26" s="32" t="s">
        <v>367</v>
      </c>
      <c r="C26" s="36" t="s">
        <v>125</v>
      </c>
      <c r="D26" s="37" t="s">
        <v>58</v>
      </c>
      <c r="E26" s="25">
        <v>0</v>
      </c>
      <c r="F26" s="9"/>
      <c r="G26" s="27">
        <f t="shared" si="0"/>
        <v>0</v>
      </c>
      <c r="H26" s="41" t="str">
        <f t="shared" si="1"/>
        <v>F</v>
      </c>
      <c r="I26" s="29"/>
    </row>
    <row r="27" spans="1:9" s="59" customFormat="1" ht="16.5" x14ac:dyDescent="0.25">
      <c r="A27" s="50">
        <v>13</v>
      </c>
      <c r="B27" s="51" t="s">
        <v>368</v>
      </c>
      <c r="C27" s="52" t="s">
        <v>369</v>
      </c>
      <c r="D27" s="53" t="s">
        <v>58</v>
      </c>
      <c r="E27" s="54">
        <v>0</v>
      </c>
      <c r="F27" s="55"/>
      <c r="G27" s="56">
        <f t="shared" si="0"/>
        <v>0</v>
      </c>
      <c r="H27" s="57" t="str">
        <f t="shared" si="1"/>
        <v>F</v>
      </c>
      <c r="I27" s="58"/>
    </row>
    <row r="28" spans="1:9" ht="16.5" x14ac:dyDescent="0.25">
      <c r="A28" s="23">
        <v>14</v>
      </c>
      <c r="B28" s="32" t="s">
        <v>370</v>
      </c>
      <c r="C28" s="36" t="s">
        <v>371</v>
      </c>
      <c r="D28" s="37" t="s">
        <v>58</v>
      </c>
      <c r="E28" s="25">
        <v>8</v>
      </c>
      <c r="F28" s="9"/>
      <c r="G28" s="27">
        <f t="shared" si="0"/>
        <v>2.4</v>
      </c>
      <c r="H28" s="41" t="str">
        <f t="shared" si="1"/>
        <v>F</v>
      </c>
      <c r="I28" s="29"/>
    </row>
    <row r="29" spans="1:9" ht="16.5" x14ac:dyDescent="0.25">
      <c r="A29" s="23">
        <v>15</v>
      </c>
      <c r="B29" s="32" t="s">
        <v>372</v>
      </c>
      <c r="C29" s="36" t="s">
        <v>153</v>
      </c>
      <c r="D29" s="37" t="s">
        <v>41</v>
      </c>
      <c r="E29" s="25">
        <v>7.5</v>
      </c>
      <c r="F29" s="9"/>
      <c r="G29" s="27">
        <f t="shared" si="0"/>
        <v>2.25</v>
      </c>
      <c r="H29" s="41" t="str">
        <f t="shared" si="1"/>
        <v>F</v>
      </c>
      <c r="I29" s="29"/>
    </row>
    <row r="30" spans="1:9" ht="16.5" x14ac:dyDescent="0.25">
      <c r="A30" s="23">
        <v>16</v>
      </c>
      <c r="B30" s="32" t="s">
        <v>373</v>
      </c>
      <c r="C30" s="36" t="s">
        <v>97</v>
      </c>
      <c r="D30" s="37" t="s">
        <v>41</v>
      </c>
      <c r="E30" s="25">
        <v>0</v>
      </c>
      <c r="F30" s="9"/>
      <c r="G30" s="27">
        <f t="shared" si="0"/>
        <v>0</v>
      </c>
      <c r="H30" s="41" t="str">
        <f t="shared" si="1"/>
        <v>F</v>
      </c>
      <c r="I30" s="29"/>
    </row>
    <row r="31" spans="1:9" ht="16.5" x14ac:dyDescent="0.25">
      <c r="A31" s="23">
        <v>17</v>
      </c>
      <c r="B31" s="32" t="s">
        <v>374</v>
      </c>
      <c r="C31" s="36" t="s">
        <v>375</v>
      </c>
      <c r="D31" s="37" t="s">
        <v>41</v>
      </c>
      <c r="E31" s="25">
        <v>0</v>
      </c>
      <c r="F31" s="9"/>
      <c r="G31" s="27">
        <f t="shared" si="0"/>
        <v>0</v>
      </c>
      <c r="H31" s="41" t="str">
        <f t="shared" si="1"/>
        <v>F</v>
      </c>
      <c r="I31" s="29"/>
    </row>
    <row r="32" spans="1:9" s="59" customFormat="1" ht="16.5" x14ac:dyDescent="0.25">
      <c r="A32" s="50">
        <v>18</v>
      </c>
      <c r="B32" s="51" t="s">
        <v>376</v>
      </c>
      <c r="C32" s="52" t="s">
        <v>40</v>
      </c>
      <c r="D32" s="53" t="s">
        <v>41</v>
      </c>
      <c r="E32" s="54">
        <v>2</v>
      </c>
      <c r="F32" s="55"/>
      <c r="G32" s="56">
        <f t="shared" si="0"/>
        <v>0.6</v>
      </c>
      <c r="H32" s="57" t="str">
        <f t="shared" si="1"/>
        <v>F</v>
      </c>
      <c r="I32" s="58"/>
    </row>
    <row r="33" spans="1:9" ht="16.5" x14ac:dyDescent="0.25">
      <c r="A33" s="23">
        <v>19</v>
      </c>
      <c r="B33" s="32" t="s">
        <v>377</v>
      </c>
      <c r="C33" s="36" t="s">
        <v>378</v>
      </c>
      <c r="D33" s="37" t="s">
        <v>41</v>
      </c>
      <c r="E33" s="25">
        <v>0</v>
      </c>
      <c r="F33" s="9"/>
      <c r="G33" s="27">
        <f t="shared" si="0"/>
        <v>0</v>
      </c>
      <c r="H33" s="41" t="str">
        <f t="shared" si="1"/>
        <v>F</v>
      </c>
      <c r="I33" s="29"/>
    </row>
    <row r="34" spans="1:9" ht="16.5" x14ac:dyDescent="0.25">
      <c r="A34" s="23">
        <v>20</v>
      </c>
      <c r="B34" s="32" t="s">
        <v>379</v>
      </c>
      <c r="C34" s="36" t="s">
        <v>148</v>
      </c>
      <c r="D34" s="37" t="s">
        <v>41</v>
      </c>
      <c r="E34" s="25">
        <v>0</v>
      </c>
      <c r="F34" s="9"/>
      <c r="G34" s="27">
        <f t="shared" si="0"/>
        <v>0</v>
      </c>
      <c r="H34" s="41" t="str">
        <f t="shared" si="1"/>
        <v>F</v>
      </c>
      <c r="I34" s="29"/>
    </row>
    <row r="35" spans="1:9" ht="16.5" x14ac:dyDescent="0.25">
      <c r="A35" s="23">
        <v>21</v>
      </c>
      <c r="B35" s="32" t="s">
        <v>380</v>
      </c>
      <c r="C35" s="36" t="s">
        <v>172</v>
      </c>
      <c r="D35" s="37" t="s">
        <v>71</v>
      </c>
      <c r="E35" s="25">
        <v>8</v>
      </c>
      <c r="F35" s="9"/>
      <c r="G35" s="27">
        <f t="shared" si="0"/>
        <v>2.4</v>
      </c>
      <c r="H35" s="41" t="str">
        <f t="shared" si="1"/>
        <v>F</v>
      </c>
      <c r="I35" s="29"/>
    </row>
    <row r="36" spans="1:9" ht="16.5" x14ac:dyDescent="0.25">
      <c r="A36" s="23">
        <v>22</v>
      </c>
      <c r="B36" s="32" t="s">
        <v>381</v>
      </c>
      <c r="C36" s="36" t="s">
        <v>66</v>
      </c>
      <c r="D36" s="37" t="s">
        <v>71</v>
      </c>
      <c r="E36" s="25">
        <v>0</v>
      </c>
      <c r="F36" s="9"/>
      <c r="G36" s="27">
        <f t="shared" si="0"/>
        <v>0</v>
      </c>
      <c r="H36" s="41" t="str">
        <f t="shared" si="1"/>
        <v>F</v>
      </c>
      <c r="I36" s="29"/>
    </row>
    <row r="37" spans="1:9" ht="16.5" x14ac:dyDescent="0.25">
      <c r="A37" s="23">
        <v>23</v>
      </c>
      <c r="B37" s="32" t="s">
        <v>382</v>
      </c>
      <c r="C37" s="36" t="s">
        <v>132</v>
      </c>
      <c r="D37" s="37" t="s">
        <v>383</v>
      </c>
      <c r="E37" s="25">
        <v>8</v>
      </c>
      <c r="F37" s="9"/>
      <c r="G37" s="27">
        <f t="shared" si="0"/>
        <v>2.4</v>
      </c>
      <c r="H37" s="41" t="str">
        <f t="shared" si="1"/>
        <v>F</v>
      </c>
      <c r="I37" s="29"/>
    </row>
    <row r="38" spans="1:9" ht="16.5" x14ac:dyDescent="0.25">
      <c r="A38" s="23">
        <v>24</v>
      </c>
      <c r="B38" s="32" t="s">
        <v>384</v>
      </c>
      <c r="C38" s="36" t="s">
        <v>385</v>
      </c>
      <c r="D38" s="37" t="s">
        <v>386</v>
      </c>
      <c r="E38" s="25">
        <v>8</v>
      </c>
      <c r="F38" s="9"/>
      <c r="G38" s="27">
        <f t="shared" si="0"/>
        <v>2.4</v>
      </c>
      <c r="H38" s="41" t="str">
        <f t="shared" si="1"/>
        <v>F</v>
      </c>
      <c r="I38" s="29"/>
    </row>
    <row r="39" spans="1:9" ht="16.5" x14ac:dyDescent="0.25">
      <c r="A39" s="23">
        <v>25</v>
      </c>
      <c r="B39" s="32" t="s">
        <v>387</v>
      </c>
      <c r="C39" s="36" t="s">
        <v>388</v>
      </c>
      <c r="D39" s="37" t="s">
        <v>72</v>
      </c>
      <c r="E39" s="25">
        <v>7</v>
      </c>
      <c r="F39" s="9"/>
      <c r="G39" s="27">
        <f t="shared" si="0"/>
        <v>2.1</v>
      </c>
      <c r="H39" s="41" t="str">
        <f t="shared" si="1"/>
        <v>F</v>
      </c>
      <c r="I39" s="29"/>
    </row>
    <row r="40" spans="1:9" ht="16.5" x14ac:dyDescent="0.25">
      <c r="A40" s="23">
        <v>26</v>
      </c>
      <c r="B40" s="32" t="s">
        <v>389</v>
      </c>
      <c r="C40" s="36" t="s">
        <v>390</v>
      </c>
      <c r="D40" s="37" t="s">
        <v>72</v>
      </c>
      <c r="E40" s="25">
        <v>0</v>
      </c>
      <c r="F40" s="9"/>
      <c r="G40" s="27">
        <f t="shared" si="0"/>
        <v>0</v>
      </c>
      <c r="H40" s="41" t="str">
        <f t="shared" si="1"/>
        <v>F</v>
      </c>
      <c r="I40" s="29"/>
    </row>
    <row r="41" spans="1:9" ht="16.5" x14ac:dyDescent="0.25">
      <c r="A41" s="23">
        <v>27</v>
      </c>
      <c r="B41" s="32" t="s">
        <v>391</v>
      </c>
      <c r="C41" s="36" t="s">
        <v>325</v>
      </c>
      <c r="D41" s="37" t="s">
        <v>392</v>
      </c>
      <c r="E41" s="25">
        <v>0</v>
      </c>
      <c r="F41" s="9"/>
      <c r="G41" s="27">
        <f t="shared" si="0"/>
        <v>0</v>
      </c>
      <c r="H41" s="41" t="str">
        <f t="shared" si="1"/>
        <v>F</v>
      </c>
      <c r="I41" s="29"/>
    </row>
    <row r="42" spans="1:9" ht="16.5" x14ac:dyDescent="0.25">
      <c r="A42" s="23">
        <v>28</v>
      </c>
      <c r="B42" s="32" t="s">
        <v>393</v>
      </c>
      <c r="C42" s="36" t="s">
        <v>394</v>
      </c>
      <c r="D42" s="37" t="s">
        <v>395</v>
      </c>
      <c r="E42" s="25">
        <v>7</v>
      </c>
      <c r="F42" s="9"/>
      <c r="G42" s="27">
        <f t="shared" si="0"/>
        <v>2.1</v>
      </c>
      <c r="H42" s="41" t="str">
        <f t="shared" si="1"/>
        <v>F</v>
      </c>
      <c r="I42" s="29"/>
    </row>
    <row r="43" spans="1:9" ht="16.5" x14ac:dyDescent="0.25">
      <c r="A43" s="23">
        <v>29</v>
      </c>
      <c r="B43" s="32" t="s">
        <v>396</v>
      </c>
      <c r="C43" s="36" t="s">
        <v>397</v>
      </c>
      <c r="D43" s="37" t="s">
        <v>74</v>
      </c>
      <c r="E43" s="25">
        <v>0</v>
      </c>
      <c r="F43" s="9"/>
      <c r="G43" s="27">
        <f t="shared" si="0"/>
        <v>0</v>
      </c>
      <c r="H43" s="41" t="str">
        <f t="shared" si="1"/>
        <v>F</v>
      </c>
      <c r="I43" s="29"/>
    </row>
    <row r="44" spans="1:9" ht="16.5" x14ac:dyDescent="0.25">
      <c r="A44" s="23">
        <v>30</v>
      </c>
      <c r="B44" s="32" t="s">
        <v>398</v>
      </c>
      <c r="C44" s="36" t="s">
        <v>184</v>
      </c>
      <c r="D44" s="37" t="s">
        <v>112</v>
      </c>
      <c r="E44" s="25">
        <v>0</v>
      </c>
      <c r="F44" s="9"/>
      <c r="G44" s="27">
        <f t="shared" si="0"/>
        <v>0</v>
      </c>
      <c r="H44" s="41" t="str">
        <f t="shared" si="1"/>
        <v>F</v>
      </c>
      <c r="I44" s="29"/>
    </row>
    <row r="45" spans="1:9" ht="16.5" x14ac:dyDescent="0.25">
      <c r="A45" s="23">
        <v>31</v>
      </c>
      <c r="B45" s="32" t="s">
        <v>399</v>
      </c>
      <c r="C45" s="36" t="s">
        <v>67</v>
      </c>
      <c r="D45" s="37" t="s">
        <v>42</v>
      </c>
      <c r="E45" s="25">
        <v>7.5</v>
      </c>
      <c r="F45" s="9"/>
      <c r="G45" s="27">
        <f t="shared" si="0"/>
        <v>2.25</v>
      </c>
      <c r="H45" s="41" t="str">
        <f t="shared" si="1"/>
        <v>F</v>
      </c>
      <c r="I45" s="29"/>
    </row>
    <row r="46" spans="1:9" ht="16.5" x14ac:dyDescent="0.25">
      <c r="A46" s="23">
        <v>32</v>
      </c>
      <c r="B46" s="32" t="s">
        <v>400</v>
      </c>
      <c r="C46" s="36" t="s">
        <v>50</v>
      </c>
      <c r="D46" s="37" t="s">
        <v>42</v>
      </c>
      <c r="E46" s="25">
        <v>0</v>
      </c>
      <c r="F46" s="9"/>
      <c r="G46" s="27">
        <f t="shared" si="0"/>
        <v>0</v>
      </c>
      <c r="H46" s="41" t="str">
        <f t="shared" si="1"/>
        <v>F</v>
      </c>
      <c r="I46" s="29"/>
    </row>
    <row r="47" spans="1:9" ht="16.5" x14ac:dyDescent="0.25">
      <c r="A47" s="23">
        <v>33</v>
      </c>
      <c r="B47" s="32" t="s">
        <v>401</v>
      </c>
      <c r="C47" s="36" t="s">
        <v>130</v>
      </c>
      <c r="D47" s="37" t="s">
        <v>42</v>
      </c>
      <c r="E47" s="25">
        <v>0</v>
      </c>
      <c r="F47" s="9"/>
      <c r="G47" s="27">
        <f t="shared" si="0"/>
        <v>0</v>
      </c>
      <c r="H47" s="41" t="str">
        <f t="shared" si="1"/>
        <v>F</v>
      </c>
      <c r="I47" s="29"/>
    </row>
    <row r="48" spans="1:9" ht="16.5" x14ac:dyDescent="0.25">
      <c r="A48" s="23">
        <v>34</v>
      </c>
      <c r="B48" s="32" t="s">
        <v>402</v>
      </c>
      <c r="C48" s="36" t="s">
        <v>403</v>
      </c>
      <c r="D48" s="37" t="s">
        <v>43</v>
      </c>
      <c r="E48" s="25">
        <v>7.5</v>
      </c>
      <c r="F48" s="9"/>
      <c r="G48" s="27">
        <f t="shared" si="0"/>
        <v>2.25</v>
      </c>
      <c r="H48" s="41" t="str">
        <f t="shared" si="1"/>
        <v>F</v>
      </c>
      <c r="I48" s="29"/>
    </row>
    <row r="49" spans="1:9" ht="16.5" x14ac:dyDescent="0.25">
      <c r="A49" s="23">
        <v>35</v>
      </c>
      <c r="B49" s="32" t="s">
        <v>404</v>
      </c>
      <c r="C49" s="36" t="s">
        <v>405</v>
      </c>
      <c r="D49" s="37" t="s">
        <v>83</v>
      </c>
      <c r="E49" s="25">
        <v>7</v>
      </c>
      <c r="F49" s="9"/>
      <c r="G49" s="27">
        <f t="shared" si="0"/>
        <v>2.1</v>
      </c>
      <c r="H49" s="41" t="str">
        <f t="shared" si="1"/>
        <v>F</v>
      </c>
      <c r="I49" s="29"/>
    </row>
    <row r="50" spans="1:9" ht="16.5" x14ac:dyDescent="0.25">
      <c r="A50" s="23">
        <v>36</v>
      </c>
      <c r="B50" s="32" t="s">
        <v>406</v>
      </c>
      <c r="C50" s="36" t="s">
        <v>407</v>
      </c>
      <c r="D50" s="37" t="s">
        <v>75</v>
      </c>
      <c r="E50" s="25">
        <v>8</v>
      </c>
      <c r="F50" s="9"/>
      <c r="G50" s="27">
        <f t="shared" si="0"/>
        <v>2.4</v>
      </c>
      <c r="H50" s="41" t="str">
        <f t="shared" si="1"/>
        <v>F</v>
      </c>
      <c r="I50" s="29"/>
    </row>
    <row r="51" spans="1:9" s="59" customFormat="1" ht="16.5" x14ac:dyDescent="0.25">
      <c r="A51" s="50" t="s">
        <v>11</v>
      </c>
      <c r="B51" s="51" t="s">
        <v>408</v>
      </c>
      <c r="C51" s="52" t="s">
        <v>25</v>
      </c>
      <c r="D51" s="53" t="s">
        <v>75</v>
      </c>
      <c r="E51" s="54">
        <v>0</v>
      </c>
      <c r="F51" s="55"/>
      <c r="G51" s="56">
        <f t="shared" si="0"/>
        <v>0</v>
      </c>
      <c r="H51" s="57" t="str">
        <f t="shared" si="1"/>
        <v>F</v>
      </c>
      <c r="I51" s="58"/>
    </row>
    <row r="52" spans="1:9" ht="16.5" x14ac:dyDescent="0.25">
      <c r="A52" s="23">
        <v>38</v>
      </c>
      <c r="B52" s="32" t="s">
        <v>409</v>
      </c>
      <c r="C52" s="36" t="s">
        <v>66</v>
      </c>
      <c r="D52" s="37" t="s">
        <v>75</v>
      </c>
      <c r="E52" s="25">
        <v>8.5</v>
      </c>
      <c r="F52" s="9"/>
      <c r="G52" s="27">
        <f t="shared" si="0"/>
        <v>2.5499999999999998</v>
      </c>
      <c r="H52" s="41" t="str">
        <f t="shared" si="1"/>
        <v>F</v>
      </c>
      <c r="I52" s="29"/>
    </row>
    <row r="53" spans="1:9" ht="16.5" x14ac:dyDescent="0.25">
      <c r="A53" s="23">
        <v>39</v>
      </c>
      <c r="B53" s="32" t="s">
        <v>410</v>
      </c>
      <c r="C53" s="36" t="s">
        <v>411</v>
      </c>
      <c r="D53" s="37" t="s">
        <v>59</v>
      </c>
      <c r="E53" s="25">
        <v>7</v>
      </c>
      <c r="F53" s="9"/>
      <c r="G53" s="27">
        <f t="shared" si="0"/>
        <v>2.1</v>
      </c>
      <c r="H53" s="41" t="str">
        <f t="shared" si="1"/>
        <v>F</v>
      </c>
      <c r="I53" s="29"/>
    </row>
    <row r="54" spans="1:9" ht="16.5" x14ac:dyDescent="0.25">
      <c r="A54" s="23">
        <v>40</v>
      </c>
      <c r="B54" s="32" t="s">
        <v>412</v>
      </c>
      <c r="C54" s="36" t="s">
        <v>123</v>
      </c>
      <c r="D54" s="37" t="s">
        <v>59</v>
      </c>
      <c r="E54" s="25">
        <v>7</v>
      </c>
      <c r="F54" s="9"/>
      <c r="G54" s="27">
        <f t="shared" si="0"/>
        <v>2.1</v>
      </c>
      <c r="H54" s="41" t="str">
        <f t="shared" si="1"/>
        <v>F</v>
      </c>
      <c r="I54" s="29"/>
    </row>
    <row r="55" spans="1:9" ht="16.5" x14ac:dyDescent="0.25">
      <c r="A55" s="23">
        <v>41</v>
      </c>
      <c r="B55" s="32" t="s">
        <v>413</v>
      </c>
      <c r="C55" s="36" t="s">
        <v>50</v>
      </c>
      <c r="D55" s="37" t="s">
        <v>76</v>
      </c>
      <c r="E55" s="25">
        <v>5</v>
      </c>
      <c r="F55" s="9"/>
      <c r="G55" s="27">
        <f t="shared" si="0"/>
        <v>1.5</v>
      </c>
      <c r="H55" s="41" t="str">
        <f t="shared" si="1"/>
        <v>F</v>
      </c>
      <c r="I55" s="29"/>
    </row>
    <row r="56" spans="1:9" ht="16.5" x14ac:dyDescent="0.25">
      <c r="A56" s="23">
        <v>42</v>
      </c>
      <c r="B56" s="32" t="s">
        <v>414</v>
      </c>
      <c r="C56" s="36" t="s">
        <v>26</v>
      </c>
      <c r="D56" s="37" t="s">
        <v>76</v>
      </c>
      <c r="E56" s="25">
        <v>6</v>
      </c>
      <c r="F56" s="9"/>
      <c r="G56" s="27">
        <f t="shared" si="0"/>
        <v>1.7999999999999998</v>
      </c>
      <c r="H56" s="41" t="str">
        <f t="shared" si="1"/>
        <v>F</v>
      </c>
      <c r="I56" s="29"/>
    </row>
    <row r="57" spans="1:9" ht="16.5" x14ac:dyDescent="0.25">
      <c r="A57" s="23">
        <v>43</v>
      </c>
      <c r="B57" s="32" t="s">
        <v>415</v>
      </c>
      <c r="C57" s="36" t="s">
        <v>416</v>
      </c>
      <c r="D57" s="37" t="s">
        <v>45</v>
      </c>
      <c r="E57" s="25">
        <v>6</v>
      </c>
      <c r="F57" s="9"/>
      <c r="G57" s="27">
        <f t="shared" si="0"/>
        <v>1.7999999999999998</v>
      </c>
      <c r="H57" s="41" t="str">
        <f t="shared" si="1"/>
        <v>F</v>
      </c>
      <c r="I57" s="29"/>
    </row>
    <row r="58" spans="1:9" ht="16.5" x14ac:dyDescent="0.25">
      <c r="A58" s="23">
        <v>44</v>
      </c>
      <c r="B58" s="32" t="s">
        <v>417</v>
      </c>
      <c r="C58" s="36" t="s">
        <v>418</v>
      </c>
      <c r="D58" s="37" t="s">
        <v>45</v>
      </c>
      <c r="E58" s="25">
        <v>0</v>
      </c>
      <c r="F58" s="9"/>
      <c r="G58" s="27">
        <f t="shared" si="0"/>
        <v>0</v>
      </c>
      <c r="H58" s="41" t="str">
        <f t="shared" si="1"/>
        <v>F</v>
      </c>
      <c r="I58" s="29"/>
    </row>
    <row r="59" spans="1:9" ht="16.5" x14ac:dyDescent="0.25">
      <c r="A59" s="23">
        <v>45</v>
      </c>
      <c r="B59" s="32" t="s">
        <v>419</v>
      </c>
      <c r="C59" s="36" t="s">
        <v>167</v>
      </c>
      <c r="D59" s="37" t="s">
        <v>420</v>
      </c>
      <c r="E59" s="25">
        <v>7.5</v>
      </c>
      <c r="F59" s="9"/>
      <c r="G59" s="27">
        <f t="shared" si="0"/>
        <v>2.25</v>
      </c>
      <c r="H59" s="41" t="str">
        <f t="shared" si="1"/>
        <v>F</v>
      </c>
      <c r="I59" s="29"/>
    </row>
    <row r="60" spans="1:9" ht="16.5" x14ac:dyDescent="0.25">
      <c r="A60" s="23">
        <v>46</v>
      </c>
      <c r="B60" s="32" t="s">
        <v>421</v>
      </c>
      <c r="C60" s="36" t="s">
        <v>154</v>
      </c>
      <c r="D60" s="37" t="s">
        <v>99</v>
      </c>
      <c r="E60" s="25">
        <v>0</v>
      </c>
      <c r="F60" s="9"/>
      <c r="G60" s="27">
        <f t="shared" si="0"/>
        <v>0</v>
      </c>
      <c r="H60" s="41" t="str">
        <f t="shared" si="1"/>
        <v>F</v>
      </c>
      <c r="I60" s="29"/>
    </row>
    <row r="61" spans="1:9" ht="16.5" x14ac:dyDescent="0.25">
      <c r="A61" s="23">
        <v>47</v>
      </c>
      <c r="B61" s="32" t="s">
        <v>422</v>
      </c>
      <c r="C61" s="36" t="s">
        <v>423</v>
      </c>
      <c r="D61" s="37" t="s">
        <v>96</v>
      </c>
      <c r="E61" s="25">
        <v>0</v>
      </c>
      <c r="F61" s="9"/>
      <c r="G61" s="27">
        <f t="shared" si="0"/>
        <v>0</v>
      </c>
      <c r="H61" s="41" t="str">
        <f t="shared" si="1"/>
        <v>F</v>
      </c>
      <c r="I61" s="29"/>
    </row>
    <row r="62" spans="1:9" ht="16.5" x14ac:dyDescent="0.25">
      <c r="A62" s="23">
        <v>48</v>
      </c>
      <c r="B62" s="32" t="s">
        <v>424</v>
      </c>
      <c r="C62" s="36" t="s">
        <v>425</v>
      </c>
      <c r="D62" s="37" t="s">
        <v>96</v>
      </c>
      <c r="E62" s="25">
        <v>7</v>
      </c>
      <c r="F62" s="9"/>
      <c r="G62" s="27">
        <f t="shared" si="0"/>
        <v>2.1</v>
      </c>
      <c r="H62" s="41" t="str">
        <f t="shared" si="1"/>
        <v>F</v>
      </c>
      <c r="I62" s="29"/>
    </row>
    <row r="63" spans="1:9" ht="16.5" x14ac:dyDescent="0.25">
      <c r="A63" s="23">
        <v>49</v>
      </c>
      <c r="B63" s="32" t="s">
        <v>426</v>
      </c>
      <c r="C63" s="36" t="s">
        <v>174</v>
      </c>
      <c r="D63" s="37" t="s">
        <v>96</v>
      </c>
      <c r="E63" s="25">
        <v>7</v>
      </c>
      <c r="F63" s="9"/>
      <c r="G63" s="27">
        <f t="shared" si="0"/>
        <v>2.1</v>
      </c>
      <c r="H63" s="41" t="str">
        <f t="shared" si="1"/>
        <v>F</v>
      </c>
      <c r="I63" s="29"/>
    </row>
    <row r="64" spans="1:9" ht="16.5" x14ac:dyDescent="0.25">
      <c r="A64" s="23">
        <v>50</v>
      </c>
      <c r="B64" s="32"/>
      <c r="C64" s="36"/>
      <c r="D64" s="37"/>
      <c r="E64" s="25"/>
      <c r="F64" s="9"/>
      <c r="G64" s="27">
        <f t="shared" si="0"/>
        <v>0</v>
      </c>
      <c r="H64" s="41" t="str">
        <f t="shared" si="1"/>
        <v>F</v>
      </c>
      <c r="I64" s="29"/>
    </row>
    <row r="65" spans="1:9" ht="16.5" x14ac:dyDescent="0.25">
      <c r="A65" s="30">
        <v>51</v>
      </c>
      <c r="B65" s="46"/>
      <c r="C65" s="47"/>
      <c r="D65" s="48"/>
      <c r="E65" s="33"/>
      <c r="F65" s="20"/>
      <c r="G65" s="39">
        <f t="shared" si="0"/>
        <v>0</v>
      </c>
      <c r="H65" s="43" t="str">
        <f t="shared" si="1"/>
        <v>F</v>
      </c>
      <c r="I65" s="40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0" t="str">
        <f>"Cộng danh sách gồm "</f>
        <v xml:space="preserve">Cộng danh sách gồm </v>
      </c>
      <c r="B67" s="10"/>
      <c r="C67" s="10"/>
      <c r="D67" s="11">
        <f>COUNTA(H15:H65)</f>
        <v>51</v>
      </c>
      <c r="E67" s="12">
        <v>1</v>
      </c>
      <c r="F67" s="13"/>
      <c r="G67" s="1"/>
      <c r="H67" s="1"/>
      <c r="I67" s="1"/>
    </row>
    <row r="68" spans="1:9" ht="15.75" x14ac:dyDescent="0.25">
      <c r="A68" s="77" t="s">
        <v>20</v>
      </c>
      <c r="B68" s="77"/>
      <c r="C68" s="77"/>
      <c r="D68" s="14">
        <f>COUNTIF(G15:G65,"&gt;=5")</f>
        <v>0</v>
      </c>
      <c r="E68" s="15">
        <f>D68/D67</f>
        <v>0</v>
      </c>
      <c r="F68" s="16"/>
      <c r="G68" s="1"/>
      <c r="H68" s="1"/>
      <c r="I68" s="1"/>
    </row>
    <row r="69" spans="1:9" ht="15.75" x14ac:dyDescent="0.25">
      <c r="A69" s="77" t="s">
        <v>21</v>
      </c>
      <c r="B69" s="77"/>
      <c r="C69" s="77"/>
      <c r="D69" s="14"/>
      <c r="E69" s="15">
        <f>D69/D67</f>
        <v>0</v>
      </c>
      <c r="F69" s="16"/>
      <c r="G69" s="1"/>
      <c r="H69" s="1"/>
      <c r="I69" s="1"/>
    </row>
    <row r="70" spans="1:9" ht="15.75" x14ac:dyDescent="0.25">
      <c r="A70" s="17"/>
      <c r="B70" s="17"/>
      <c r="C70" s="3"/>
      <c r="D70" s="17"/>
      <c r="E70" s="2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78" t="str">
        <f ca="1">"TP. Hồ Chí Minh, ngày "&amp;  DAY(NOW())&amp;" tháng " &amp;MONTH(NOW())&amp;" năm "&amp;YEAR(NOW())</f>
        <v>TP. Hồ Chí Minh, ngày 4 tháng 12 năm 2016</v>
      </c>
      <c r="F71" s="78"/>
      <c r="G71" s="78"/>
      <c r="H71" s="78"/>
      <c r="I71" s="78"/>
    </row>
    <row r="72" spans="1:9" ht="15.75" x14ac:dyDescent="0.25">
      <c r="A72" s="61" t="s">
        <v>143</v>
      </c>
      <c r="B72" s="61"/>
      <c r="C72" s="61"/>
      <c r="D72" s="1"/>
      <c r="E72" s="61" t="s">
        <v>22</v>
      </c>
      <c r="F72" s="61"/>
      <c r="G72" s="61"/>
      <c r="H72" s="61"/>
      <c r="I72" s="61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7" spans="1:9" ht="18.75" x14ac:dyDescent="0.3">
      <c r="G77" s="60" t="s">
        <v>504</v>
      </c>
    </row>
  </sheetData>
  <protectedRanges>
    <protectedRange sqref="A73:D73" name="Range5"/>
    <protectedRange sqref="I15:I65" name="Range4"/>
    <protectedRange sqref="E15:F65" name="Range3"/>
    <protectedRange sqref="A4" name="Range1"/>
    <protectedRange sqref="E13:F13" name="Range6"/>
    <protectedRange sqref="C8:C10 G8:G9" name="Range2_1"/>
    <protectedRange sqref="E73:I73" name="Range5_1_1"/>
    <protectedRange sqref="B64:D65" name="Range3_3_1"/>
    <protectedRange sqref="B15:D63" name="Range3_1"/>
  </protectedRanges>
  <mergeCells count="26"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3" priority="2" stopIfTrue="1" operator="equal">
      <formula>"F"</formula>
    </cfRule>
  </conditionalFormatting>
  <conditionalFormatting sqref="G15:G65">
    <cfRule type="expression" dxfId="2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Layout" zoomScaleNormal="100" workbookViewId="0">
      <selection activeCell="E12" sqref="E12"/>
    </sheetView>
  </sheetViews>
  <sheetFormatPr defaultRowHeight="15" x14ac:dyDescent="0.25"/>
  <cols>
    <col min="1" max="1" width="5.42578125" customWidth="1"/>
    <col min="2" max="2" width="14.5703125" customWidth="1"/>
    <col min="3" max="3" width="24" customWidth="1"/>
  </cols>
  <sheetData>
    <row r="1" spans="1:9" ht="15.75" x14ac:dyDescent="0.25">
      <c r="A1" s="61" t="s">
        <v>0</v>
      </c>
      <c r="B1" s="61"/>
      <c r="C1" s="61"/>
      <c r="D1" s="61"/>
      <c r="E1" s="61" t="s">
        <v>1</v>
      </c>
      <c r="F1" s="61"/>
      <c r="G1" s="61"/>
      <c r="H1" s="61"/>
      <c r="I1" s="61"/>
    </row>
    <row r="2" spans="1:9" ht="15.75" x14ac:dyDescent="0.25">
      <c r="A2" s="61" t="s">
        <v>2</v>
      </c>
      <c r="B2" s="61"/>
      <c r="C2" s="61"/>
      <c r="D2" s="61"/>
      <c r="E2" s="62" t="s">
        <v>3</v>
      </c>
      <c r="F2" s="62"/>
      <c r="G2" s="62"/>
      <c r="H2" s="62"/>
      <c r="I2" s="62"/>
    </row>
    <row r="3" spans="1:9" ht="15.75" x14ac:dyDescent="0.25">
      <c r="A3" s="61" t="s">
        <v>4</v>
      </c>
      <c r="B3" s="61"/>
      <c r="C3" s="61"/>
      <c r="D3" s="61"/>
      <c r="E3" s="1"/>
      <c r="F3" s="1"/>
      <c r="G3" s="1"/>
      <c r="H3" s="1"/>
      <c r="I3" s="1"/>
    </row>
    <row r="4" spans="1:9" ht="15.75" x14ac:dyDescent="0.25">
      <c r="A4" s="61" t="s">
        <v>23</v>
      </c>
      <c r="B4" s="61"/>
      <c r="C4" s="61"/>
      <c r="D4" s="61"/>
      <c r="E4" s="1"/>
      <c r="F4" s="1"/>
      <c r="G4" s="1"/>
      <c r="H4" s="1"/>
      <c r="I4" s="1"/>
    </row>
    <row r="5" spans="1:9" ht="15.75" x14ac:dyDescent="0.25">
      <c r="A5" s="18"/>
      <c r="B5" s="18"/>
      <c r="C5" s="18"/>
      <c r="D5" s="18"/>
      <c r="E5" s="1"/>
      <c r="F5" s="1"/>
      <c r="G5" s="1"/>
      <c r="H5" s="1"/>
      <c r="I5" s="1"/>
    </row>
    <row r="6" spans="1:9" ht="19.5" x14ac:dyDescent="0.3">
      <c r="A6" s="63" t="s">
        <v>505</v>
      </c>
      <c r="B6" s="63"/>
      <c r="C6" s="63"/>
      <c r="D6" s="63"/>
      <c r="E6" s="63"/>
      <c r="F6" s="63"/>
      <c r="G6" s="63"/>
      <c r="H6" s="63"/>
      <c r="I6" s="63"/>
    </row>
    <row r="7" spans="1:9" ht="15.75" x14ac:dyDescent="0.25">
      <c r="A7" s="49"/>
      <c r="B7" s="49"/>
      <c r="C7" s="49"/>
      <c r="D7" s="49"/>
      <c r="E7" s="49"/>
      <c r="F7" s="49"/>
      <c r="G7" s="49"/>
      <c r="H7" s="49"/>
      <c r="I7" s="49"/>
    </row>
    <row r="8" spans="1:9" ht="15.75" x14ac:dyDescent="0.25">
      <c r="A8" s="64" t="s">
        <v>6</v>
      </c>
      <c r="B8" s="64"/>
      <c r="C8" s="64" t="s">
        <v>500</v>
      </c>
      <c r="D8" s="64"/>
      <c r="E8" s="64" t="s">
        <v>7</v>
      </c>
      <c r="F8" s="64"/>
      <c r="G8" s="49">
        <v>2</v>
      </c>
      <c r="H8" s="2"/>
      <c r="I8" s="2"/>
    </row>
    <row r="9" spans="1:9" ht="15.75" x14ac:dyDescent="0.25">
      <c r="A9" s="64" t="s">
        <v>8</v>
      </c>
      <c r="B9" s="64"/>
      <c r="C9" s="64" t="s">
        <v>427</v>
      </c>
      <c r="D9" s="64"/>
      <c r="E9" s="64" t="s">
        <v>9</v>
      </c>
      <c r="F9" s="64"/>
      <c r="G9" s="49" t="s">
        <v>502</v>
      </c>
      <c r="H9" s="2"/>
      <c r="I9" s="2"/>
    </row>
    <row r="10" spans="1:9" ht="15.75" x14ac:dyDescent="0.25">
      <c r="A10" s="64" t="s">
        <v>10</v>
      </c>
      <c r="B10" s="64"/>
      <c r="C10" s="64" t="s">
        <v>501</v>
      </c>
      <c r="D10" s="64"/>
      <c r="E10" s="17" t="s">
        <v>169</v>
      </c>
      <c r="F10" s="3"/>
      <c r="G10" s="17" t="s">
        <v>503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5" t="s">
        <v>11</v>
      </c>
      <c r="B12" s="67" t="s">
        <v>12</v>
      </c>
      <c r="C12" s="69" t="s">
        <v>13</v>
      </c>
      <c r="D12" s="70"/>
      <c r="E12" s="4" t="s">
        <v>14</v>
      </c>
      <c r="F12" s="4" t="s">
        <v>15</v>
      </c>
      <c r="G12" s="73" t="s">
        <v>16</v>
      </c>
      <c r="H12" s="74"/>
      <c r="I12" s="75" t="s">
        <v>17</v>
      </c>
    </row>
    <row r="13" spans="1:9" ht="15.75" x14ac:dyDescent="0.25">
      <c r="A13" s="66"/>
      <c r="B13" s="68"/>
      <c r="C13" s="71"/>
      <c r="D13" s="72"/>
      <c r="E13" s="5">
        <v>0.3</v>
      </c>
      <c r="F13" s="5">
        <v>0.7</v>
      </c>
      <c r="G13" s="6" t="s">
        <v>18</v>
      </c>
      <c r="H13" s="6" t="s">
        <v>19</v>
      </c>
      <c r="I13" s="76"/>
    </row>
    <row r="14" spans="1:9" ht="15.75" x14ac:dyDescent="0.25">
      <c r="A14" s="19">
        <v>1</v>
      </c>
      <c r="B14" s="21">
        <v>2</v>
      </c>
      <c r="C14" s="67">
        <v>3</v>
      </c>
      <c r="D14" s="67"/>
      <c r="E14" s="19">
        <v>4</v>
      </c>
      <c r="F14" s="19">
        <v>5</v>
      </c>
      <c r="G14" s="19">
        <v>6</v>
      </c>
      <c r="H14" s="21">
        <v>7</v>
      </c>
      <c r="I14" s="6">
        <v>8</v>
      </c>
    </row>
    <row r="15" spans="1:9" ht="16.5" x14ac:dyDescent="0.25">
      <c r="A15" s="22">
        <v>1</v>
      </c>
      <c r="B15" s="31" t="s">
        <v>428</v>
      </c>
      <c r="C15" s="34" t="s">
        <v>233</v>
      </c>
      <c r="D15" s="35" t="s">
        <v>156</v>
      </c>
      <c r="E15" s="24">
        <v>7</v>
      </c>
      <c r="F15" s="7"/>
      <c r="G15" s="26">
        <f>E15*$E$13+F15*$F$13</f>
        <v>2.1</v>
      </c>
      <c r="H15" s="8" t="str">
        <f>IF(G15&lt;4,"F",IF(G15&lt;=4.9,"D",IF(G15&lt;=5.4,"D+",IF(G15&lt;=5.9,"C",IF(G15&lt;=6.9,"C+",IF(G15&lt;=7.9,"B",IF(G15&lt;=8.4,"B+","A")))))))</f>
        <v>F</v>
      </c>
      <c r="I15" s="28"/>
    </row>
    <row r="16" spans="1:9" ht="16.5" x14ac:dyDescent="0.25">
      <c r="A16" s="23">
        <v>2</v>
      </c>
      <c r="B16" s="32" t="s">
        <v>429</v>
      </c>
      <c r="C16" s="36" t="s">
        <v>430</v>
      </c>
      <c r="D16" s="37" t="s">
        <v>89</v>
      </c>
      <c r="E16" s="25">
        <v>7</v>
      </c>
      <c r="F16" s="9"/>
      <c r="G16" s="27">
        <f t="shared" ref="G16:G66" si="0">E16*$E$13+F16*$F$13</f>
        <v>2.1</v>
      </c>
      <c r="H16" s="41" t="str">
        <f t="shared" ref="H16:H66" si="1">IF(G16&lt;4,"F",IF(G16&lt;=4.9,"D",IF(G16&lt;=5.4,"D+",IF(G16&lt;=5.9,"C",IF(G16&lt;=6.9,"C+",IF(G16&lt;=7.9,"B",IF(G16&lt;=8.4,"B+","A")))))))</f>
        <v>F</v>
      </c>
      <c r="I16" s="29"/>
    </row>
    <row r="17" spans="1:9" ht="16.5" x14ac:dyDescent="0.25">
      <c r="A17" s="23">
        <v>3</v>
      </c>
      <c r="B17" s="32" t="s">
        <v>431</v>
      </c>
      <c r="C17" s="36" t="s">
        <v>162</v>
      </c>
      <c r="D17" s="37" t="s">
        <v>89</v>
      </c>
      <c r="E17" s="25">
        <v>7.5</v>
      </c>
      <c r="F17" s="9"/>
      <c r="G17" s="27">
        <f t="shared" si="0"/>
        <v>2.25</v>
      </c>
      <c r="H17" s="41" t="str">
        <f t="shared" si="1"/>
        <v>F</v>
      </c>
      <c r="I17" s="29"/>
    </row>
    <row r="18" spans="1:9" ht="16.5" x14ac:dyDescent="0.25">
      <c r="A18" s="23">
        <v>4</v>
      </c>
      <c r="B18" s="32" t="s">
        <v>432</v>
      </c>
      <c r="C18" s="36" t="s">
        <v>185</v>
      </c>
      <c r="D18" s="37" t="s">
        <v>46</v>
      </c>
      <c r="E18" s="25">
        <v>8.5</v>
      </c>
      <c r="F18" s="9"/>
      <c r="G18" s="27">
        <f t="shared" si="0"/>
        <v>2.5499999999999998</v>
      </c>
      <c r="H18" s="41" t="str">
        <f t="shared" si="1"/>
        <v>F</v>
      </c>
      <c r="I18" s="29" t="s">
        <v>498</v>
      </c>
    </row>
    <row r="19" spans="1:9" ht="16.5" x14ac:dyDescent="0.25">
      <c r="A19" s="23">
        <v>5</v>
      </c>
      <c r="B19" s="32" t="s">
        <v>433</v>
      </c>
      <c r="C19" s="36" t="s">
        <v>434</v>
      </c>
      <c r="D19" s="37" t="s">
        <v>46</v>
      </c>
      <c r="E19" s="25">
        <v>8</v>
      </c>
      <c r="F19" s="9"/>
      <c r="G19" s="27">
        <f t="shared" si="0"/>
        <v>2.4</v>
      </c>
      <c r="H19" s="41" t="str">
        <f t="shared" si="1"/>
        <v>F</v>
      </c>
      <c r="I19" s="29"/>
    </row>
    <row r="20" spans="1:9" ht="16.5" x14ac:dyDescent="0.25">
      <c r="A20" s="23">
        <v>6</v>
      </c>
      <c r="B20" s="32" t="s">
        <v>435</v>
      </c>
      <c r="C20" s="36" t="s">
        <v>436</v>
      </c>
      <c r="D20" s="37" t="s">
        <v>46</v>
      </c>
      <c r="E20" s="25">
        <v>0</v>
      </c>
      <c r="F20" s="9"/>
      <c r="G20" s="27">
        <f t="shared" si="0"/>
        <v>0</v>
      </c>
      <c r="H20" s="41" t="str">
        <f t="shared" si="1"/>
        <v>F</v>
      </c>
      <c r="I20" s="29"/>
    </row>
    <row r="21" spans="1:9" ht="16.5" x14ac:dyDescent="0.25">
      <c r="A21" s="23">
        <v>7</v>
      </c>
      <c r="B21" s="32" t="s">
        <v>437</v>
      </c>
      <c r="C21" s="36" t="s">
        <v>163</v>
      </c>
      <c r="D21" s="37" t="s">
        <v>146</v>
      </c>
      <c r="E21" s="25">
        <v>8.5</v>
      </c>
      <c r="F21" s="9"/>
      <c r="G21" s="27">
        <f t="shared" si="0"/>
        <v>2.5499999999999998</v>
      </c>
      <c r="H21" s="41" t="str">
        <f t="shared" si="1"/>
        <v>F</v>
      </c>
      <c r="I21" s="29" t="s">
        <v>498</v>
      </c>
    </row>
    <row r="22" spans="1:9" ht="16.5" x14ac:dyDescent="0.25">
      <c r="A22" s="23">
        <v>8</v>
      </c>
      <c r="B22" s="32" t="s">
        <v>438</v>
      </c>
      <c r="C22" s="36" t="s">
        <v>44</v>
      </c>
      <c r="D22" s="37" t="s">
        <v>84</v>
      </c>
      <c r="E22" s="25">
        <v>0</v>
      </c>
      <c r="F22" s="9"/>
      <c r="G22" s="27">
        <f t="shared" si="0"/>
        <v>0</v>
      </c>
      <c r="H22" s="41" t="str">
        <f t="shared" si="1"/>
        <v>F</v>
      </c>
      <c r="I22" s="29"/>
    </row>
    <row r="23" spans="1:9" ht="16.5" x14ac:dyDescent="0.25">
      <c r="A23" s="23">
        <v>9</v>
      </c>
      <c r="B23" s="32" t="s">
        <v>439</v>
      </c>
      <c r="C23" s="36" t="s">
        <v>150</v>
      </c>
      <c r="D23" s="37" t="s">
        <v>84</v>
      </c>
      <c r="E23" s="25">
        <v>0</v>
      </c>
      <c r="F23" s="9"/>
      <c r="G23" s="27">
        <f t="shared" si="0"/>
        <v>0</v>
      </c>
      <c r="H23" s="41" t="str">
        <f t="shared" si="1"/>
        <v>F</v>
      </c>
      <c r="I23" s="29"/>
    </row>
    <row r="24" spans="1:9" ht="16.5" x14ac:dyDescent="0.25">
      <c r="A24" s="23">
        <v>10</v>
      </c>
      <c r="B24" s="32" t="s">
        <v>440</v>
      </c>
      <c r="C24" s="36" t="s">
        <v>50</v>
      </c>
      <c r="D24" s="37" t="s">
        <v>60</v>
      </c>
      <c r="E24" s="25">
        <v>0</v>
      </c>
      <c r="F24" s="9"/>
      <c r="G24" s="27">
        <f t="shared" si="0"/>
        <v>0</v>
      </c>
      <c r="H24" s="41" t="str">
        <f t="shared" si="1"/>
        <v>F</v>
      </c>
      <c r="I24" s="29"/>
    </row>
    <row r="25" spans="1:9" ht="16.5" x14ac:dyDescent="0.25">
      <c r="A25" s="23">
        <v>11</v>
      </c>
      <c r="B25" s="32" t="s">
        <v>441</v>
      </c>
      <c r="C25" s="36" t="s">
        <v>93</v>
      </c>
      <c r="D25" s="37" t="s">
        <v>60</v>
      </c>
      <c r="E25" s="25">
        <v>5</v>
      </c>
      <c r="F25" s="9"/>
      <c r="G25" s="27">
        <f t="shared" si="0"/>
        <v>1.5</v>
      </c>
      <c r="H25" s="41" t="str">
        <f t="shared" si="1"/>
        <v>F</v>
      </c>
      <c r="I25" s="29"/>
    </row>
    <row r="26" spans="1:9" ht="16.5" x14ac:dyDescent="0.25">
      <c r="A26" s="23">
        <v>12</v>
      </c>
      <c r="B26" s="32" t="s">
        <v>442</v>
      </c>
      <c r="C26" s="36" t="s">
        <v>93</v>
      </c>
      <c r="D26" s="37" t="s">
        <v>47</v>
      </c>
      <c r="E26" s="25">
        <v>0</v>
      </c>
      <c r="F26" s="9"/>
      <c r="G26" s="27">
        <f t="shared" si="0"/>
        <v>0</v>
      </c>
      <c r="H26" s="41" t="str">
        <f t="shared" si="1"/>
        <v>F</v>
      </c>
      <c r="I26" s="29"/>
    </row>
    <row r="27" spans="1:9" ht="16.5" x14ac:dyDescent="0.25">
      <c r="A27" s="23">
        <v>13</v>
      </c>
      <c r="B27" s="32" t="s">
        <v>443</v>
      </c>
      <c r="C27" s="36" t="s">
        <v>179</v>
      </c>
      <c r="D27" s="37" t="s">
        <v>47</v>
      </c>
      <c r="E27" s="25">
        <v>0</v>
      </c>
      <c r="F27" s="9"/>
      <c r="G27" s="27">
        <f t="shared" si="0"/>
        <v>0</v>
      </c>
      <c r="H27" s="41" t="str">
        <f t="shared" si="1"/>
        <v>F</v>
      </c>
      <c r="I27" s="29"/>
    </row>
    <row r="28" spans="1:9" ht="16.5" x14ac:dyDescent="0.25">
      <c r="A28" s="23">
        <v>14</v>
      </c>
      <c r="B28" s="32" t="s">
        <v>444</v>
      </c>
      <c r="C28" s="36" t="s">
        <v>108</v>
      </c>
      <c r="D28" s="37" t="s">
        <v>47</v>
      </c>
      <c r="E28" s="25">
        <v>6.5</v>
      </c>
      <c r="F28" s="9"/>
      <c r="G28" s="27">
        <f t="shared" si="0"/>
        <v>1.95</v>
      </c>
      <c r="H28" s="41" t="str">
        <f t="shared" si="1"/>
        <v>F</v>
      </c>
      <c r="I28" s="29"/>
    </row>
    <row r="29" spans="1:9" ht="16.5" x14ac:dyDescent="0.25">
      <c r="A29" s="23">
        <v>15</v>
      </c>
      <c r="B29" s="32" t="s">
        <v>445</v>
      </c>
      <c r="C29" s="36" t="s">
        <v>97</v>
      </c>
      <c r="D29" s="37" t="s">
        <v>47</v>
      </c>
      <c r="E29" s="25">
        <v>0</v>
      </c>
      <c r="F29" s="9"/>
      <c r="G29" s="27">
        <f t="shared" si="0"/>
        <v>0</v>
      </c>
      <c r="H29" s="41" t="str">
        <f t="shared" si="1"/>
        <v>F</v>
      </c>
      <c r="I29" s="29"/>
    </row>
    <row r="30" spans="1:9" ht="16.5" x14ac:dyDescent="0.25">
      <c r="A30" s="23">
        <v>16</v>
      </c>
      <c r="B30" s="32" t="s">
        <v>446</v>
      </c>
      <c r="C30" s="36" t="s">
        <v>52</v>
      </c>
      <c r="D30" s="37" t="s">
        <v>447</v>
      </c>
      <c r="E30" s="25">
        <v>0</v>
      </c>
      <c r="F30" s="9"/>
      <c r="G30" s="27">
        <f t="shared" si="0"/>
        <v>0</v>
      </c>
      <c r="H30" s="41" t="str">
        <f t="shared" si="1"/>
        <v>F</v>
      </c>
      <c r="I30" s="29"/>
    </row>
    <row r="31" spans="1:9" ht="16.5" x14ac:dyDescent="0.25">
      <c r="A31" s="23">
        <v>17</v>
      </c>
      <c r="B31" s="32" t="s">
        <v>448</v>
      </c>
      <c r="C31" s="44" t="s">
        <v>50</v>
      </c>
      <c r="D31" s="45" t="s">
        <v>51</v>
      </c>
      <c r="E31" s="25">
        <v>0</v>
      </c>
      <c r="F31" s="9"/>
      <c r="G31" s="27">
        <f t="shared" si="0"/>
        <v>0</v>
      </c>
      <c r="H31" s="41" t="str">
        <f t="shared" si="1"/>
        <v>F</v>
      </c>
      <c r="I31" s="29"/>
    </row>
    <row r="32" spans="1:9" ht="16.5" x14ac:dyDescent="0.25">
      <c r="A32" s="23">
        <v>18</v>
      </c>
      <c r="B32" s="32" t="s">
        <v>449</v>
      </c>
      <c r="C32" s="36" t="s">
        <v>126</v>
      </c>
      <c r="D32" s="37" t="s">
        <v>119</v>
      </c>
      <c r="E32" s="25">
        <v>8</v>
      </c>
      <c r="F32" s="9"/>
      <c r="G32" s="27">
        <f t="shared" si="0"/>
        <v>2.4</v>
      </c>
      <c r="H32" s="41" t="str">
        <f t="shared" si="1"/>
        <v>F</v>
      </c>
      <c r="I32" s="29" t="s">
        <v>498</v>
      </c>
    </row>
    <row r="33" spans="1:9" ht="16.5" x14ac:dyDescent="0.25">
      <c r="A33" s="23">
        <v>19</v>
      </c>
      <c r="B33" s="32" t="s">
        <v>450</v>
      </c>
      <c r="C33" s="36" t="s">
        <v>114</v>
      </c>
      <c r="D33" s="37" t="s">
        <v>141</v>
      </c>
      <c r="E33" s="25">
        <v>0</v>
      </c>
      <c r="F33" s="9"/>
      <c r="G33" s="27">
        <f t="shared" si="0"/>
        <v>0</v>
      </c>
      <c r="H33" s="41" t="str">
        <f t="shared" si="1"/>
        <v>F</v>
      </c>
      <c r="I33" s="29"/>
    </row>
    <row r="34" spans="1:9" ht="16.5" x14ac:dyDescent="0.25">
      <c r="A34" s="23">
        <v>20</v>
      </c>
      <c r="B34" s="32" t="s">
        <v>451</v>
      </c>
      <c r="C34" s="36" t="s">
        <v>452</v>
      </c>
      <c r="D34" s="37" t="s">
        <v>64</v>
      </c>
      <c r="E34" s="25">
        <v>0</v>
      </c>
      <c r="F34" s="9"/>
      <c r="G34" s="27">
        <f t="shared" si="0"/>
        <v>0</v>
      </c>
      <c r="H34" s="41" t="str">
        <f t="shared" si="1"/>
        <v>F</v>
      </c>
      <c r="I34" s="29"/>
    </row>
    <row r="35" spans="1:9" ht="16.5" x14ac:dyDescent="0.25">
      <c r="A35" s="23">
        <v>21</v>
      </c>
      <c r="B35" s="32" t="s">
        <v>453</v>
      </c>
      <c r="C35" s="36" t="s">
        <v>454</v>
      </c>
      <c r="D35" s="37" t="s">
        <v>64</v>
      </c>
      <c r="E35" s="25">
        <v>0</v>
      </c>
      <c r="F35" s="9"/>
      <c r="G35" s="27">
        <f t="shared" si="0"/>
        <v>0</v>
      </c>
      <c r="H35" s="41" t="str">
        <f t="shared" si="1"/>
        <v>F</v>
      </c>
      <c r="I35" s="29"/>
    </row>
    <row r="36" spans="1:9" ht="16.5" x14ac:dyDescent="0.25">
      <c r="A36" s="23">
        <v>22</v>
      </c>
      <c r="B36" s="32" t="s">
        <v>455</v>
      </c>
      <c r="C36" s="36" t="s">
        <v>183</v>
      </c>
      <c r="D36" s="37" t="s">
        <v>64</v>
      </c>
      <c r="E36" s="25">
        <v>6</v>
      </c>
      <c r="F36" s="9"/>
      <c r="G36" s="27">
        <f t="shared" si="0"/>
        <v>1.7999999999999998</v>
      </c>
      <c r="H36" s="41" t="str">
        <f t="shared" si="1"/>
        <v>F</v>
      </c>
      <c r="I36" s="29"/>
    </row>
    <row r="37" spans="1:9" ht="16.5" x14ac:dyDescent="0.25">
      <c r="A37" s="23">
        <v>23</v>
      </c>
      <c r="B37" s="32" t="s">
        <v>456</v>
      </c>
      <c r="C37" s="36" t="s">
        <v>457</v>
      </c>
      <c r="D37" s="37" t="s">
        <v>61</v>
      </c>
      <c r="E37" s="25">
        <v>7</v>
      </c>
      <c r="F37" s="9"/>
      <c r="G37" s="27">
        <f t="shared" si="0"/>
        <v>2.1</v>
      </c>
      <c r="H37" s="41" t="str">
        <f t="shared" si="1"/>
        <v>F</v>
      </c>
      <c r="I37" s="29"/>
    </row>
    <row r="38" spans="1:9" ht="16.5" x14ac:dyDescent="0.25">
      <c r="A38" s="23">
        <v>24</v>
      </c>
      <c r="B38" s="32" t="s">
        <v>458</v>
      </c>
      <c r="C38" s="36" t="s">
        <v>459</v>
      </c>
      <c r="D38" s="37" t="s">
        <v>61</v>
      </c>
      <c r="E38" s="25">
        <v>0</v>
      </c>
      <c r="F38" s="9"/>
      <c r="G38" s="27">
        <f t="shared" si="0"/>
        <v>0</v>
      </c>
      <c r="H38" s="41" t="str">
        <f t="shared" si="1"/>
        <v>F</v>
      </c>
      <c r="I38" s="29"/>
    </row>
    <row r="39" spans="1:9" ht="16.5" x14ac:dyDescent="0.25">
      <c r="A39" s="23">
        <v>25</v>
      </c>
      <c r="B39" s="32" t="s">
        <v>460</v>
      </c>
      <c r="C39" s="36" t="s">
        <v>140</v>
      </c>
      <c r="D39" s="37" t="s">
        <v>63</v>
      </c>
      <c r="E39" s="25">
        <v>6</v>
      </c>
      <c r="F39" s="9"/>
      <c r="G39" s="27">
        <f t="shared" si="0"/>
        <v>1.7999999999999998</v>
      </c>
      <c r="H39" s="41" t="str">
        <f t="shared" si="1"/>
        <v>F</v>
      </c>
      <c r="I39" s="29"/>
    </row>
    <row r="40" spans="1:9" ht="16.5" x14ac:dyDescent="0.25">
      <c r="A40" s="23">
        <v>26</v>
      </c>
      <c r="B40" s="32" t="s">
        <v>461</v>
      </c>
      <c r="C40" s="36" t="s">
        <v>157</v>
      </c>
      <c r="D40" s="37" t="s">
        <v>63</v>
      </c>
      <c r="E40" s="25">
        <v>0</v>
      </c>
      <c r="F40" s="9"/>
      <c r="G40" s="27">
        <f t="shared" si="0"/>
        <v>0</v>
      </c>
      <c r="H40" s="41" t="str">
        <f t="shared" si="1"/>
        <v>F</v>
      </c>
      <c r="I40" s="29"/>
    </row>
    <row r="41" spans="1:9" ht="16.5" x14ac:dyDescent="0.25">
      <c r="A41" s="23">
        <v>27</v>
      </c>
      <c r="B41" s="32" t="s">
        <v>462</v>
      </c>
      <c r="C41" s="36" t="s">
        <v>463</v>
      </c>
      <c r="D41" s="37" t="s">
        <v>48</v>
      </c>
      <c r="E41" s="25">
        <v>8</v>
      </c>
      <c r="F41" s="9"/>
      <c r="G41" s="27">
        <f t="shared" si="0"/>
        <v>2.4</v>
      </c>
      <c r="H41" s="41" t="str">
        <f t="shared" si="1"/>
        <v>F</v>
      </c>
      <c r="I41" s="29"/>
    </row>
    <row r="42" spans="1:9" ht="16.5" x14ac:dyDescent="0.25">
      <c r="A42" s="23">
        <v>28</v>
      </c>
      <c r="B42" s="32" t="s">
        <v>464</v>
      </c>
      <c r="C42" s="36" t="s">
        <v>465</v>
      </c>
      <c r="D42" s="37" t="s">
        <v>48</v>
      </c>
      <c r="E42" s="25">
        <v>7</v>
      </c>
      <c r="F42" s="9"/>
      <c r="G42" s="27">
        <f t="shared" si="0"/>
        <v>2.1</v>
      </c>
      <c r="H42" s="41" t="str">
        <f t="shared" si="1"/>
        <v>F</v>
      </c>
      <c r="I42" s="29"/>
    </row>
    <row r="43" spans="1:9" ht="16.5" x14ac:dyDescent="0.25">
      <c r="A43" s="23">
        <v>29</v>
      </c>
      <c r="B43" s="32" t="s">
        <v>466</v>
      </c>
      <c r="C43" s="36" t="s">
        <v>108</v>
      </c>
      <c r="D43" s="37" t="s">
        <v>48</v>
      </c>
      <c r="E43" s="25">
        <v>0</v>
      </c>
      <c r="F43" s="9"/>
      <c r="G43" s="27">
        <f t="shared" si="0"/>
        <v>0</v>
      </c>
      <c r="H43" s="41" t="str">
        <f t="shared" si="1"/>
        <v>F</v>
      </c>
      <c r="I43" s="29"/>
    </row>
    <row r="44" spans="1:9" ht="16.5" x14ac:dyDescent="0.25">
      <c r="A44" s="23">
        <v>30</v>
      </c>
      <c r="B44" s="32" t="s">
        <v>467</v>
      </c>
      <c r="C44" s="36" t="s">
        <v>97</v>
      </c>
      <c r="D44" s="37" t="s">
        <v>48</v>
      </c>
      <c r="E44" s="25">
        <v>9</v>
      </c>
      <c r="F44" s="9"/>
      <c r="G44" s="27">
        <f t="shared" si="0"/>
        <v>2.6999999999999997</v>
      </c>
      <c r="H44" s="41" t="str">
        <f t="shared" si="1"/>
        <v>F</v>
      </c>
      <c r="I44" s="29" t="s">
        <v>499</v>
      </c>
    </row>
    <row r="45" spans="1:9" ht="16.5" x14ac:dyDescent="0.25">
      <c r="A45" s="23">
        <v>31</v>
      </c>
      <c r="B45" s="32" t="s">
        <v>468</v>
      </c>
      <c r="C45" s="36" t="s">
        <v>125</v>
      </c>
      <c r="D45" s="37" t="s">
        <v>48</v>
      </c>
      <c r="E45" s="25">
        <v>9</v>
      </c>
      <c r="F45" s="9"/>
      <c r="G45" s="27">
        <f t="shared" si="0"/>
        <v>2.6999999999999997</v>
      </c>
      <c r="H45" s="41" t="str">
        <f t="shared" si="1"/>
        <v>F</v>
      </c>
      <c r="I45" s="29" t="s">
        <v>499</v>
      </c>
    </row>
    <row r="46" spans="1:9" ht="16.5" x14ac:dyDescent="0.25">
      <c r="A46" s="23">
        <v>32</v>
      </c>
      <c r="B46" s="32" t="s">
        <v>469</v>
      </c>
      <c r="C46" s="36" t="s">
        <v>158</v>
      </c>
      <c r="D46" s="37" t="s">
        <v>48</v>
      </c>
      <c r="E46" s="25">
        <v>7.5</v>
      </c>
      <c r="F46" s="9"/>
      <c r="G46" s="27">
        <f t="shared" si="0"/>
        <v>2.25</v>
      </c>
      <c r="H46" s="41" t="str">
        <f t="shared" si="1"/>
        <v>F</v>
      </c>
      <c r="I46" s="29"/>
    </row>
    <row r="47" spans="1:9" ht="16.5" x14ac:dyDescent="0.25">
      <c r="A47" s="23">
        <v>33</v>
      </c>
      <c r="B47" s="32" t="s">
        <v>470</v>
      </c>
      <c r="C47" s="36" t="s">
        <v>159</v>
      </c>
      <c r="D47" s="37" t="s">
        <v>48</v>
      </c>
      <c r="E47" s="25">
        <v>6</v>
      </c>
      <c r="F47" s="9"/>
      <c r="G47" s="27">
        <f t="shared" si="0"/>
        <v>1.7999999999999998</v>
      </c>
      <c r="H47" s="41" t="str">
        <f t="shared" si="1"/>
        <v>F</v>
      </c>
      <c r="I47" s="29"/>
    </row>
    <row r="48" spans="1:9" ht="16.5" x14ac:dyDescent="0.25">
      <c r="A48" s="23">
        <v>34</v>
      </c>
      <c r="B48" s="32" t="s">
        <v>471</v>
      </c>
      <c r="C48" s="36" t="s">
        <v>176</v>
      </c>
      <c r="D48" s="37" t="s">
        <v>48</v>
      </c>
      <c r="E48" s="25">
        <v>0</v>
      </c>
      <c r="F48" s="9"/>
      <c r="G48" s="27">
        <f t="shared" si="0"/>
        <v>0</v>
      </c>
      <c r="H48" s="41" t="str">
        <f t="shared" si="1"/>
        <v>F</v>
      </c>
      <c r="I48" s="29"/>
    </row>
    <row r="49" spans="1:9" ht="16.5" x14ac:dyDescent="0.25">
      <c r="A49" s="23">
        <v>35</v>
      </c>
      <c r="B49" s="32" t="s">
        <v>472</v>
      </c>
      <c r="C49" s="36" t="s">
        <v>473</v>
      </c>
      <c r="D49" s="37" t="s">
        <v>100</v>
      </c>
      <c r="E49" s="25">
        <v>7.5</v>
      </c>
      <c r="F49" s="9"/>
      <c r="G49" s="27">
        <f t="shared" si="0"/>
        <v>2.25</v>
      </c>
      <c r="H49" s="41" t="str">
        <f t="shared" si="1"/>
        <v>F</v>
      </c>
      <c r="I49" s="29"/>
    </row>
    <row r="50" spans="1:9" ht="16.5" x14ac:dyDescent="0.25">
      <c r="A50" s="23">
        <v>36</v>
      </c>
      <c r="B50" s="32" t="s">
        <v>474</v>
      </c>
      <c r="C50" s="36" t="s">
        <v>475</v>
      </c>
      <c r="D50" s="37" t="s">
        <v>49</v>
      </c>
      <c r="E50" s="25">
        <v>6</v>
      </c>
      <c r="F50" s="9"/>
      <c r="G50" s="27">
        <f t="shared" si="0"/>
        <v>1.7999999999999998</v>
      </c>
      <c r="H50" s="41" t="str">
        <f t="shared" si="1"/>
        <v>F</v>
      </c>
      <c r="I50" s="29"/>
    </row>
    <row r="51" spans="1:9" ht="16.5" x14ac:dyDescent="0.25">
      <c r="A51" s="23">
        <v>37</v>
      </c>
      <c r="B51" s="32" t="s">
        <v>476</v>
      </c>
      <c r="C51" s="36" t="s">
        <v>477</v>
      </c>
      <c r="D51" s="37" t="s">
        <v>65</v>
      </c>
      <c r="E51" s="25">
        <v>7.5</v>
      </c>
      <c r="F51" s="9"/>
      <c r="G51" s="27">
        <f t="shared" si="0"/>
        <v>2.25</v>
      </c>
      <c r="H51" s="41" t="str">
        <f t="shared" si="1"/>
        <v>F</v>
      </c>
      <c r="I51" s="29"/>
    </row>
    <row r="52" spans="1:9" ht="16.5" x14ac:dyDescent="0.25">
      <c r="A52" s="23">
        <v>38</v>
      </c>
      <c r="B52" s="32" t="s">
        <v>478</v>
      </c>
      <c r="C52" s="36" t="s">
        <v>479</v>
      </c>
      <c r="D52" s="37" t="s">
        <v>65</v>
      </c>
      <c r="E52" s="25">
        <v>8</v>
      </c>
      <c r="F52" s="9"/>
      <c r="G52" s="27">
        <f t="shared" si="0"/>
        <v>2.4</v>
      </c>
      <c r="H52" s="41" t="str">
        <f t="shared" si="1"/>
        <v>F</v>
      </c>
      <c r="I52" s="29"/>
    </row>
    <row r="53" spans="1:9" ht="16.5" x14ac:dyDescent="0.25">
      <c r="A53" s="23">
        <v>39</v>
      </c>
      <c r="B53" s="32" t="s">
        <v>480</v>
      </c>
      <c r="C53" s="36" t="s">
        <v>481</v>
      </c>
      <c r="D53" s="37" t="s">
        <v>65</v>
      </c>
      <c r="E53" s="25">
        <v>7.5</v>
      </c>
      <c r="F53" s="9"/>
      <c r="G53" s="27">
        <f t="shared" si="0"/>
        <v>2.25</v>
      </c>
      <c r="H53" s="41" t="str">
        <f t="shared" si="1"/>
        <v>F</v>
      </c>
      <c r="I53" s="29"/>
    </row>
    <row r="54" spans="1:9" ht="16.5" x14ac:dyDescent="0.25">
      <c r="A54" s="23">
        <v>40</v>
      </c>
      <c r="B54" s="32" t="s">
        <v>482</v>
      </c>
      <c r="C54" s="36" t="s">
        <v>109</v>
      </c>
      <c r="D54" s="37" t="s">
        <v>121</v>
      </c>
      <c r="E54" s="25">
        <v>9.5</v>
      </c>
      <c r="F54" s="9"/>
      <c r="G54" s="27">
        <f t="shared" si="0"/>
        <v>2.85</v>
      </c>
      <c r="H54" s="41" t="str">
        <f t="shared" si="1"/>
        <v>F</v>
      </c>
      <c r="I54" s="25" t="s">
        <v>499</v>
      </c>
    </row>
    <row r="55" spans="1:9" ht="16.5" x14ac:dyDescent="0.25">
      <c r="A55" s="23">
        <v>41</v>
      </c>
      <c r="B55" s="32" t="s">
        <v>483</v>
      </c>
      <c r="C55" s="36" t="s">
        <v>484</v>
      </c>
      <c r="D55" s="37" t="s">
        <v>120</v>
      </c>
      <c r="E55" s="25">
        <v>7</v>
      </c>
      <c r="F55" s="9"/>
      <c r="G55" s="27">
        <f t="shared" si="0"/>
        <v>2.1</v>
      </c>
      <c r="H55" s="41" t="str">
        <f t="shared" si="1"/>
        <v>F</v>
      </c>
      <c r="I55" s="29"/>
    </row>
    <row r="56" spans="1:9" ht="16.5" x14ac:dyDescent="0.25">
      <c r="A56" s="23">
        <v>42</v>
      </c>
      <c r="B56" s="32" t="s">
        <v>485</v>
      </c>
      <c r="C56" s="36" t="s">
        <v>118</v>
      </c>
      <c r="D56" s="37" t="s">
        <v>131</v>
      </c>
      <c r="E56" s="25">
        <v>7.5</v>
      </c>
      <c r="F56" s="9"/>
      <c r="G56" s="27">
        <f t="shared" si="0"/>
        <v>2.25</v>
      </c>
      <c r="H56" s="41" t="str">
        <f t="shared" si="1"/>
        <v>F</v>
      </c>
      <c r="I56" s="29"/>
    </row>
    <row r="57" spans="1:9" ht="16.5" x14ac:dyDescent="0.25">
      <c r="A57" s="23">
        <v>43</v>
      </c>
      <c r="B57" s="32" t="s">
        <v>486</v>
      </c>
      <c r="C57" s="36" t="s">
        <v>24</v>
      </c>
      <c r="D57" s="37" t="s">
        <v>182</v>
      </c>
      <c r="E57" s="25">
        <v>7.5</v>
      </c>
      <c r="F57" s="9"/>
      <c r="G57" s="27">
        <f t="shared" si="0"/>
        <v>2.25</v>
      </c>
      <c r="H57" s="41" t="str">
        <f t="shared" si="1"/>
        <v>F</v>
      </c>
      <c r="I57" s="29"/>
    </row>
    <row r="58" spans="1:9" ht="16.5" x14ac:dyDescent="0.25">
      <c r="A58" s="23">
        <v>44</v>
      </c>
      <c r="B58" s="32" t="s">
        <v>487</v>
      </c>
      <c r="C58" s="36" t="s">
        <v>52</v>
      </c>
      <c r="D58" s="37" t="s">
        <v>113</v>
      </c>
      <c r="E58" s="25">
        <v>0</v>
      </c>
      <c r="F58" s="9"/>
      <c r="G58" s="27">
        <f t="shared" si="0"/>
        <v>0</v>
      </c>
      <c r="H58" s="41" t="str">
        <f t="shared" si="1"/>
        <v>F</v>
      </c>
      <c r="I58" s="29"/>
    </row>
    <row r="59" spans="1:9" ht="16.5" x14ac:dyDescent="0.25">
      <c r="A59" s="23">
        <v>45</v>
      </c>
      <c r="B59" s="32" t="s">
        <v>488</v>
      </c>
      <c r="C59" s="36" t="s">
        <v>489</v>
      </c>
      <c r="D59" s="37" t="s">
        <v>78</v>
      </c>
      <c r="E59" s="25">
        <v>0</v>
      </c>
      <c r="F59" s="9"/>
      <c r="G59" s="27">
        <f t="shared" si="0"/>
        <v>0</v>
      </c>
      <c r="H59" s="41" t="str">
        <f t="shared" si="1"/>
        <v>F</v>
      </c>
      <c r="I59" s="29"/>
    </row>
    <row r="60" spans="1:9" ht="16.5" x14ac:dyDescent="0.25">
      <c r="A60" s="23">
        <v>46</v>
      </c>
      <c r="B60" s="32" t="s">
        <v>490</v>
      </c>
      <c r="C60" s="36" t="s">
        <v>491</v>
      </c>
      <c r="D60" s="37" t="s">
        <v>78</v>
      </c>
      <c r="E60" s="25">
        <v>8.5</v>
      </c>
      <c r="F60" s="9"/>
      <c r="G60" s="27">
        <f t="shared" si="0"/>
        <v>2.5499999999999998</v>
      </c>
      <c r="H60" s="41" t="str">
        <f t="shared" si="1"/>
        <v>F</v>
      </c>
      <c r="I60" s="25" t="s">
        <v>499</v>
      </c>
    </row>
    <row r="61" spans="1:9" ht="16.5" x14ac:dyDescent="0.25">
      <c r="A61" s="23">
        <v>47</v>
      </c>
      <c r="B61" s="32" t="s">
        <v>492</v>
      </c>
      <c r="C61" s="36" t="s">
        <v>77</v>
      </c>
      <c r="D61" s="37" t="s">
        <v>78</v>
      </c>
      <c r="E61" s="25">
        <v>8</v>
      </c>
      <c r="F61" s="9"/>
      <c r="G61" s="27">
        <f t="shared" si="0"/>
        <v>2.4</v>
      </c>
      <c r="H61" s="41" t="str">
        <f t="shared" si="1"/>
        <v>F</v>
      </c>
      <c r="I61" s="29"/>
    </row>
    <row r="62" spans="1:9" ht="16.5" x14ac:dyDescent="0.25">
      <c r="A62" s="23">
        <v>48</v>
      </c>
      <c r="B62" s="32" t="s">
        <v>493</v>
      </c>
      <c r="C62" s="36" t="s">
        <v>494</v>
      </c>
      <c r="D62" s="37" t="s">
        <v>78</v>
      </c>
      <c r="E62" s="25">
        <v>7</v>
      </c>
      <c r="F62" s="9"/>
      <c r="G62" s="27">
        <f t="shared" si="0"/>
        <v>2.1</v>
      </c>
      <c r="H62" s="41" t="str">
        <f t="shared" si="1"/>
        <v>F</v>
      </c>
      <c r="I62" s="29"/>
    </row>
    <row r="63" spans="1:9" ht="16.5" x14ac:dyDescent="0.25">
      <c r="A63" s="23">
        <v>49</v>
      </c>
      <c r="B63" s="32" t="s">
        <v>495</v>
      </c>
      <c r="C63" s="36" t="s">
        <v>164</v>
      </c>
      <c r="D63" s="37" t="s">
        <v>78</v>
      </c>
      <c r="E63" s="25">
        <v>7.5</v>
      </c>
      <c r="F63" s="9"/>
      <c r="G63" s="27">
        <f t="shared" si="0"/>
        <v>2.25</v>
      </c>
      <c r="H63" s="41" t="str">
        <f t="shared" si="1"/>
        <v>F</v>
      </c>
      <c r="I63" s="29"/>
    </row>
    <row r="64" spans="1:9" ht="16.5" x14ac:dyDescent="0.25">
      <c r="A64" s="23">
        <v>50</v>
      </c>
      <c r="B64" s="32" t="s">
        <v>496</v>
      </c>
      <c r="C64" s="38" t="s">
        <v>497</v>
      </c>
      <c r="D64" s="37" t="s">
        <v>86</v>
      </c>
      <c r="E64" s="25">
        <v>7.5</v>
      </c>
      <c r="F64" s="9"/>
      <c r="G64" s="27">
        <f t="shared" si="0"/>
        <v>2.25</v>
      </c>
      <c r="H64" s="41" t="str">
        <f t="shared" si="1"/>
        <v>F</v>
      </c>
      <c r="I64" s="29"/>
    </row>
    <row r="65" spans="1:9" ht="16.5" x14ac:dyDescent="0.25">
      <c r="A65" s="23">
        <v>51</v>
      </c>
      <c r="B65" s="32"/>
      <c r="C65" s="36"/>
      <c r="D65" s="37"/>
      <c r="E65" s="25"/>
      <c r="F65" s="9"/>
      <c r="G65" s="27">
        <f t="shared" si="0"/>
        <v>0</v>
      </c>
      <c r="H65" s="41" t="str">
        <f t="shared" si="1"/>
        <v>F</v>
      </c>
      <c r="I65" s="29"/>
    </row>
    <row r="66" spans="1:9" ht="16.5" x14ac:dyDescent="0.25">
      <c r="A66" s="30">
        <v>52</v>
      </c>
      <c r="B66" s="46"/>
      <c r="C66" s="47"/>
      <c r="D66" s="48"/>
      <c r="E66" s="33"/>
      <c r="F66" s="20"/>
      <c r="G66" s="39">
        <f t="shared" si="0"/>
        <v>0</v>
      </c>
      <c r="H66" s="43" t="str">
        <f t="shared" si="1"/>
        <v>F</v>
      </c>
      <c r="I66" s="40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10" t="str">
        <f>"Cộng danh sách gồm "</f>
        <v xml:space="preserve">Cộng danh sách gồm </v>
      </c>
      <c r="B68" s="10"/>
      <c r="C68" s="10"/>
      <c r="D68" s="11">
        <f>COUNTA(H15:H66)</f>
        <v>52</v>
      </c>
      <c r="E68" s="12">
        <v>1</v>
      </c>
      <c r="F68" s="13"/>
      <c r="G68" s="1"/>
      <c r="H68" s="1"/>
      <c r="I68" s="1"/>
    </row>
    <row r="69" spans="1:9" ht="15.75" x14ac:dyDescent="0.25">
      <c r="A69" s="77" t="s">
        <v>20</v>
      </c>
      <c r="B69" s="77"/>
      <c r="C69" s="77"/>
      <c r="D69" s="14">
        <f>COUNTIF(G15:G66,"&gt;=5")</f>
        <v>0</v>
      </c>
      <c r="E69" s="15">
        <f>D69/D68</f>
        <v>0</v>
      </c>
      <c r="F69" s="16"/>
      <c r="G69" s="1"/>
      <c r="H69" s="1"/>
      <c r="I69" s="1"/>
    </row>
    <row r="70" spans="1:9" ht="15.75" x14ac:dyDescent="0.25">
      <c r="A70" s="77" t="s">
        <v>21</v>
      </c>
      <c r="B70" s="77"/>
      <c r="C70" s="77"/>
      <c r="D70" s="14"/>
      <c r="E70" s="15">
        <f>D70/D68</f>
        <v>0</v>
      </c>
      <c r="F70" s="16"/>
      <c r="G70" s="1"/>
      <c r="H70" s="1"/>
      <c r="I70" s="1"/>
    </row>
    <row r="71" spans="1:9" ht="15.75" x14ac:dyDescent="0.25">
      <c r="A71" s="17"/>
      <c r="B71" s="17"/>
      <c r="C71" s="3"/>
      <c r="D71" s="17"/>
      <c r="E71" s="2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78" t="str">
        <f ca="1">"TP. Hồ Chí Minh, ngày "&amp;  DAY(NOW())&amp;" tháng " &amp;MONTH(NOW())&amp;" năm "&amp;YEAR(NOW())</f>
        <v>TP. Hồ Chí Minh, ngày 4 tháng 12 năm 2016</v>
      </c>
      <c r="F72" s="78"/>
      <c r="G72" s="78"/>
      <c r="H72" s="78"/>
      <c r="I72" s="78"/>
    </row>
    <row r="73" spans="1:9" ht="15.75" x14ac:dyDescent="0.25">
      <c r="A73" s="61" t="s">
        <v>143</v>
      </c>
      <c r="B73" s="61"/>
      <c r="C73" s="61"/>
      <c r="D73" s="1"/>
      <c r="E73" s="61" t="s">
        <v>22</v>
      </c>
      <c r="F73" s="61"/>
      <c r="G73" s="61"/>
      <c r="H73" s="61"/>
      <c r="I73" s="61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9" spans="1:9" ht="18.75" x14ac:dyDescent="0.3">
      <c r="G79" s="60" t="s">
        <v>504</v>
      </c>
    </row>
  </sheetData>
  <protectedRanges>
    <protectedRange sqref="A74:D74" name="Range5"/>
    <protectedRange sqref="I61:I66 I55:I59 I15:I53" name="Range4"/>
    <protectedRange sqref="I60 E15:F66 I54" name="Range3"/>
    <protectedRange sqref="A4" name="Range1"/>
    <protectedRange sqref="E13:F13" name="Range6"/>
    <protectedRange sqref="E74:I74" name="Range5_1_1"/>
    <protectedRange sqref="B65:D66" name="Range3_3_1"/>
    <protectedRange sqref="B15:D64" name="Range3_1"/>
    <protectedRange sqref="C8:C10 G8:G9" name="Range2_1_1"/>
  </protectedRanges>
  <mergeCells count="26"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1" priority="2" stopIfTrue="1" operator="equal">
      <formula>"F"</formula>
    </cfRule>
  </conditionalFormatting>
  <conditionalFormatting sqref="G15:G66">
    <cfRule type="expression" dxfId="0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04ĐH_MT3</vt:lpstr>
      <vt:lpstr>04ĐH_MT4</vt:lpstr>
      <vt:lpstr>04ĐH_MT5</vt:lpstr>
      <vt:lpstr>04ĐH_MT6</vt:lpstr>
      <vt:lpstr>'04ĐH_MT3'!Print_Titles</vt:lpstr>
      <vt:lpstr>'04ĐH_MT4'!Print_Titles</vt:lpstr>
      <vt:lpstr>'04ĐH_MT5'!Print_Titles</vt:lpstr>
      <vt:lpstr>'04ĐH_MT6'!Print_Titles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2016-12-05T03:38:46Z</dcterms:modified>
</cp:coreProperties>
</file>