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7" i="1" l="1"/>
  <c r="E36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5" i="1"/>
</calcChain>
</file>

<file path=xl/sharedStrings.xml><?xml version="1.0" encoding="utf-8"?>
<sst xmlns="http://schemas.openxmlformats.org/spreadsheetml/2006/main" count="86" uniqueCount="79">
  <si>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</si>
  <si>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</si>
  <si>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</si>
  <si>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</si>
  <si>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</si>
  <si>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KHOA LUẬT VÀ LÝ LUẬN CHÍNH TRỊ 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</si>
  <si>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</si>
  <si>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</si>
  <si>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</si>
  <si>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</si>
  <si>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</si>
  <si>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</si>
  <si>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</si>
  <si>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</si>
  <si>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</si>
  <si>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</si>
  <si>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</si>
  <si>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</si>
  <si>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</si>
  <si>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</si>
  <si>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</si>
  <si>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 xml:space="preserve">Cộng danh sách gồm </t>
  </si>
  <si>
    <t>Số sinh viên đạt</t>
  </si>
  <si>
    <t>Số sinh viên không đạt</t>
  </si>
  <si>
    <t>TRƯỞNG BỘ MÔN</t>
  </si>
  <si>
    <t>GV giảng dạy</t>
  </si>
  <si>
    <t>Nguyễn Văn</t>
  </si>
  <si>
    <t>Quýt</t>
  </si>
  <si>
    <t>Nguyễn Hoài</t>
  </si>
  <si>
    <t>Thiện</t>
  </si>
  <si>
    <t>Nguyễn Quang</t>
  </si>
  <si>
    <t>Vinh</t>
  </si>
  <si>
    <t>Huỳnh Thị Kim</t>
  </si>
  <si>
    <t>Anh</t>
  </si>
  <si>
    <t>Hồng</t>
  </si>
  <si>
    <t xml:space="preserve">Vũ </t>
  </si>
  <si>
    <t>Thủy</t>
  </si>
  <si>
    <t xml:space="preserve">Phùng Phan Gia </t>
  </si>
  <si>
    <t>Quý</t>
  </si>
  <si>
    <t xml:space="preserve">Hoàng Văn </t>
  </si>
  <si>
    <t>Thái</t>
  </si>
  <si>
    <t>Nguyễn Long</t>
  </si>
  <si>
    <t>Thành</t>
  </si>
  <si>
    <t>Lê Châu Tấn</t>
  </si>
  <si>
    <t>Đạt</t>
  </si>
  <si>
    <t>Hoang Khánh</t>
  </si>
  <si>
    <t>Linh</t>
  </si>
  <si>
    <t>Trần Gia</t>
  </si>
  <si>
    <t>Bảo</t>
  </si>
  <si>
    <t>Đặng Hiền</t>
  </si>
  <si>
    <t>Thư</t>
  </si>
  <si>
    <t>Phan Thanh Minh</t>
  </si>
  <si>
    <t>Hải</t>
  </si>
  <si>
    <t xml:space="preserve">Dương Minh </t>
  </si>
  <si>
    <t>Trung</t>
  </si>
  <si>
    <t>Nguyễn Đăng</t>
  </si>
  <si>
    <t>Khoa</t>
  </si>
  <si>
    <t>Nguyễn Bùi Minh</t>
  </si>
  <si>
    <t>Tân</t>
  </si>
  <si>
    <t>Trần Minh</t>
  </si>
  <si>
    <t>02ĐH_ĐMT</t>
  </si>
  <si>
    <t>03ĐH_KTMT3</t>
  </si>
  <si>
    <t>04ĐH_TV2</t>
  </si>
  <si>
    <t>04ĐH_TV1</t>
  </si>
  <si>
    <t>04ĐH_KTTN2</t>
  </si>
  <si>
    <t>04ĐH_TĐ1</t>
  </si>
  <si>
    <t>04ĐH_CTN2</t>
  </si>
  <si>
    <t>05ĐH_CTN1</t>
  </si>
  <si>
    <t>06ĐH_QLTN2</t>
  </si>
  <si>
    <t>06ĐH_QLDD4</t>
  </si>
  <si>
    <t>05ĐH_ĐCTV</t>
  </si>
  <si>
    <t>TP. Hồ Chí Minh, ngày 16 tháng 8 năm 2019</t>
  </si>
  <si>
    <t>NGUYÊN LÝ II</t>
  </si>
  <si>
    <t>HỌC LẠI</t>
  </si>
  <si>
    <t>PHẠM HỮU THANH NHÃ</t>
  </si>
  <si>
    <t>III</t>
  </si>
  <si>
    <t>Phạm Hữu Thanh Nhã</t>
  </si>
  <si>
    <t>04ĐH_QTBĐS</t>
  </si>
  <si>
    <t>05ĐH_QLTN1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</si>
</sst>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167" fontId="7" fillId="2" borderId="9" xfId="0" quotePrefix="1" applyNumberFormat="1" applyFont="1" applyFill="1" applyBorder="1" applyAlignment="1">
      <alignment horizontal="center"/>
    </xf>
    <xf numFmtId="0" fontId="7" fillId="2" borderId="9" xfId="0" applyFont="1" applyFill="1" applyBorder="1"/>
    <xf numFmtId="165" fontId="3" fillId="0" borderId="9" xfId="0" applyNumberFormat="1" applyFont="1" applyFill="1" applyBorder="1" applyAlignment="1">
      <alignment horizontal="left" vertical="center" indent="2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6" workbookViewId="0">
      <selection activeCell="J38" sqref="J38"/>
    </sheetView>
  </sheetViews>
  <sheetFormatPr defaultRowHeight="15" x14ac:dyDescent="0.25"/>
  <cols>
    <col min="2" max="2" width="15.5703125" customWidth="1"/>
    <col min="3" max="3" width="22" customWidth="1"/>
    <col min="9" max="9" width="15.5703125" customWidth="1"/>
  </cols>
  <sheetData>
    <row r="1" spans="1:9" ht="15.75" x14ac:dyDescent="0.25">
      <c r="A1" s="26" t="s">
        <v>0</v>
      </c>
      <c r="B1" s="26"/>
      <c r="C1" s="26"/>
      <c r="D1" s="26"/>
      <c r="E1" s="26" t="s">
        <v>1</v>
      </c>
      <c r="F1" s="26"/>
      <c r="G1" s="26"/>
      <c r="H1" s="26"/>
      <c r="I1" s="26"/>
    </row>
    <row r="2" spans="1:9" ht="15.75" x14ac:dyDescent="0.25">
      <c r="A2" s="26" t="s">
        <v>2</v>
      </c>
      <c r="B2" s="26"/>
      <c r="C2" s="26"/>
      <c r="D2" s="26"/>
      <c r="E2" s="27" t="s">
        <v>3</v>
      </c>
      <c r="F2" s="27"/>
      <c r="G2" s="27"/>
      <c r="H2" s="27"/>
      <c r="I2" s="27"/>
    </row>
    <row r="3" spans="1:9" ht="15.75" x14ac:dyDescent="0.25">
      <c r="A3" s="26" t="s">
        <v>4</v>
      </c>
      <c r="B3" s="26"/>
      <c r="C3" s="26"/>
      <c r="D3" s="26"/>
      <c r="E3" s="1"/>
      <c r="F3" s="1"/>
      <c r="G3" s="1"/>
      <c r="H3" s="1"/>
      <c r="I3" s="1"/>
    </row>
    <row r="4" spans="1:9" ht="15.75" x14ac:dyDescent="0.25">
      <c r="A4" s="26" t="s">
        <v>5</v>
      </c>
      <c r="B4" s="26"/>
      <c r="C4" s="26"/>
      <c r="D4" s="2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28" t="s">
        <v>6</v>
      </c>
      <c r="B6" s="28"/>
      <c r="C6" s="28"/>
      <c r="D6" s="28"/>
      <c r="E6" s="28"/>
      <c r="F6" s="28"/>
      <c r="G6" s="28"/>
      <c r="H6" s="28"/>
      <c r="I6" s="28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29" t="s">
        <v>7</v>
      </c>
      <c r="B8" s="29"/>
      <c r="C8" s="29" t="s">
        <v>72</v>
      </c>
      <c r="D8" s="29"/>
      <c r="E8" s="29" t="s">
        <v>8</v>
      </c>
      <c r="F8" s="29"/>
      <c r="G8" s="48">
        <v>3</v>
      </c>
      <c r="H8" s="3"/>
      <c r="I8" s="3"/>
    </row>
    <row r="9" spans="1:9" ht="15.75" x14ac:dyDescent="0.25">
      <c r="A9" s="29" t="s">
        <v>9</v>
      </c>
      <c r="B9" s="29"/>
      <c r="C9" s="29" t="s">
        <v>73</v>
      </c>
      <c r="D9" s="29"/>
      <c r="E9" s="29" t="s">
        <v>10</v>
      </c>
      <c r="F9" s="29"/>
      <c r="G9" s="48" t="s">
        <v>75</v>
      </c>
      <c r="H9" s="3"/>
      <c r="I9" s="3"/>
    </row>
    <row r="10" spans="1:9" ht="15.75" x14ac:dyDescent="0.25">
      <c r="A10" s="29" t="s">
        <v>11</v>
      </c>
      <c r="B10" s="29"/>
      <c r="C10" s="29" t="s">
        <v>74</v>
      </c>
      <c r="D10" s="29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0" t="s">
        <v>12</v>
      </c>
      <c r="B12" s="32" t="s">
        <v>13</v>
      </c>
      <c r="C12" s="34" t="s">
        <v>14</v>
      </c>
      <c r="D12" s="35"/>
      <c r="E12" s="5" t="s">
        <v>15</v>
      </c>
      <c r="F12" s="5" t="s">
        <v>16</v>
      </c>
      <c r="G12" s="38" t="s">
        <v>17</v>
      </c>
      <c r="H12" s="39"/>
      <c r="I12" s="40" t="s">
        <v>18</v>
      </c>
    </row>
    <row r="13" spans="1:9" ht="15.75" x14ac:dyDescent="0.25">
      <c r="A13" s="31"/>
      <c r="B13" s="33"/>
      <c r="C13" s="36"/>
      <c r="D13" s="37"/>
      <c r="E13" s="6">
        <v>0.3</v>
      </c>
      <c r="F13" s="6">
        <v>0.7</v>
      </c>
      <c r="G13" s="7" t="s">
        <v>19</v>
      </c>
      <c r="H13" s="7" t="s">
        <v>20</v>
      </c>
      <c r="I13" s="41"/>
    </row>
    <row r="14" spans="1:9" ht="15.75" x14ac:dyDescent="0.25">
      <c r="A14" s="8">
        <v>1</v>
      </c>
      <c r="B14" s="8">
        <v>2</v>
      </c>
      <c r="C14" s="42">
        <v>3</v>
      </c>
      <c r="D14" s="42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9">
        <v>1</v>
      </c>
      <c r="B15" s="23">
        <v>205100091</v>
      </c>
      <c r="C15" s="24" t="s">
        <v>26</v>
      </c>
      <c r="D15" s="24" t="s">
        <v>27</v>
      </c>
      <c r="E15" s="25">
        <v>5.75</v>
      </c>
      <c r="F15" s="21">
        <v>7</v>
      </c>
      <c r="G15" s="45">
        <f>E15*$E$13+F15*$F$13</f>
        <v>6.6249999999999991</v>
      </c>
      <c r="H15" s="46" t="str">
        <f>IF(G15&lt;4,"F",IF(G15&lt;=4.9,"D",IF(G15&lt;=5.4,"D+",IF(G15&lt;=5.9,"C",IF(G15&lt;=6.9,"C+",IF(G15&lt;=7.9,"B",IF(G15&lt;=8.4,"B+","A")))))))</f>
        <v>C+</v>
      </c>
      <c r="I15" s="47" t="s">
        <v>60</v>
      </c>
    </row>
    <row r="16" spans="1:9" ht="16.5" x14ac:dyDescent="0.25">
      <c r="A16" s="19">
        <v>2</v>
      </c>
      <c r="B16" s="23">
        <v>350020303</v>
      </c>
      <c r="C16" s="24" t="s">
        <v>28</v>
      </c>
      <c r="D16" s="24" t="s">
        <v>29</v>
      </c>
      <c r="E16" s="25">
        <v>7.5</v>
      </c>
      <c r="F16" s="21">
        <v>7.5</v>
      </c>
      <c r="G16" s="45">
        <f t="shared" ref="G16:G32" si="0">E16*$E$13+F16*$F$13</f>
        <v>7.5</v>
      </c>
      <c r="H16" s="46" t="str">
        <f t="shared" ref="H16:H32" si="1">IF(G16&lt;4,"F",IF(G16&lt;=4.9,"D",IF(G16&lt;=5.4,"D+",IF(G16&lt;=5.9,"C",IF(G16&lt;=6.9,"C+",IF(G16&lt;=7.9,"B",IF(G16&lt;=8.4,"B+","A")))))))</f>
        <v>B</v>
      </c>
      <c r="I16" s="47" t="s">
        <v>61</v>
      </c>
    </row>
    <row r="17" spans="1:9" ht="16.5" x14ac:dyDescent="0.25">
      <c r="A17" s="19">
        <v>3</v>
      </c>
      <c r="B17" s="23">
        <v>450050097</v>
      </c>
      <c r="C17" s="24" t="s">
        <v>30</v>
      </c>
      <c r="D17" s="24" t="s">
        <v>31</v>
      </c>
      <c r="E17" s="25">
        <v>5.75</v>
      </c>
      <c r="F17" s="21">
        <v>7</v>
      </c>
      <c r="G17" s="45">
        <f t="shared" si="0"/>
        <v>6.6249999999999991</v>
      </c>
      <c r="H17" s="46" t="str">
        <f t="shared" si="1"/>
        <v>C+</v>
      </c>
      <c r="I17" s="47" t="s">
        <v>62</v>
      </c>
    </row>
    <row r="18" spans="1:9" ht="16.5" x14ac:dyDescent="0.25">
      <c r="A18" s="19">
        <v>4</v>
      </c>
      <c r="B18" s="23">
        <v>450050001</v>
      </c>
      <c r="C18" s="24" t="s">
        <v>32</v>
      </c>
      <c r="D18" s="24" t="s">
        <v>33</v>
      </c>
      <c r="E18" s="25">
        <v>5.5</v>
      </c>
      <c r="F18" s="21">
        <v>5.5</v>
      </c>
      <c r="G18" s="45">
        <f t="shared" si="0"/>
        <v>5.5</v>
      </c>
      <c r="H18" s="46" t="str">
        <f t="shared" si="1"/>
        <v>C</v>
      </c>
      <c r="I18" s="47" t="s">
        <v>63</v>
      </c>
    </row>
    <row r="19" spans="1:9" ht="16.5" x14ac:dyDescent="0.25">
      <c r="A19" s="19">
        <v>5</v>
      </c>
      <c r="B19" s="23">
        <v>450030032</v>
      </c>
      <c r="C19" s="24" t="s">
        <v>32</v>
      </c>
      <c r="D19" s="24" t="s">
        <v>34</v>
      </c>
      <c r="E19" s="25">
        <v>7.25</v>
      </c>
      <c r="F19" s="21">
        <v>8.5</v>
      </c>
      <c r="G19" s="45">
        <f t="shared" si="0"/>
        <v>8.125</v>
      </c>
      <c r="H19" s="46" t="str">
        <f t="shared" si="1"/>
        <v>B+</v>
      </c>
      <c r="I19" s="47" t="s">
        <v>65</v>
      </c>
    </row>
    <row r="20" spans="1:9" ht="16.5" x14ac:dyDescent="0.25">
      <c r="A20" s="19">
        <v>6</v>
      </c>
      <c r="B20" s="23">
        <v>450110102</v>
      </c>
      <c r="C20" s="24" t="s">
        <v>35</v>
      </c>
      <c r="D20" s="24" t="s">
        <v>36</v>
      </c>
      <c r="E20" s="25">
        <v>8.5</v>
      </c>
      <c r="F20" s="21">
        <v>6.5</v>
      </c>
      <c r="G20" s="45">
        <f t="shared" si="0"/>
        <v>7.1</v>
      </c>
      <c r="H20" s="46" t="str">
        <f t="shared" si="1"/>
        <v>B</v>
      </c>
      <c r="I20" s="47" t="s">
        <v>64</v>
      </c>
    </row>
    <row r="21" spans="1:9" ht="16.5" x14ac:dyDescent="0.25">
      <c r="A21" s="19">
        <v>7</v>
      </c>
      <c r="B21" s="23">
        <v>450090119</v>
      </c>
      <c r="C21" s="24" t="s">
        <v>37</v>
      </c>
      <c r="D21" s="24" t="s">
        <v>38</v>
      </c>
      <c r="E21" s="25">
        <v>4.5</v>
      </c>
      <c r="F21" s="21">
        <v>5.5</v>
      </c>
      <c r="G21" s="45">
        <f t="shared" si="0"/>
        <v>5.1999999999999993</v>
      </c>
      <c r="H21" s="46" t="str">
        <f t="shared" si="1"/>
        <v>D+</v>
      </c>
      <c r="I21" s="47" t="s">
        <v>77</v>
      </c>
    </row>
    <row r="22" spans="1:9" ht="16.5" x14ac:dyDescent="0.25">
      <c r="A22" s="19">
        <v>8</v>
      </c>
      <c r="B22" s="23">
        <v>350030046</v>
      </c>
      <c r="C22" s="24" t="s">
        <v>39</v>
      </c>
      <c r="D22" s="24" t="s">
        <v>40</v>
      </c>
      <c r="E22" s="25">
        <v>7.75</v>
      </c>
      <c r="F22" s="21">
        <v>6</v>
      </c>
      <c r="G22" s="45">
        <f t="shared" si="0"/>
        <v>6.5249999999999986</v>
      </c>
      <c r="H22" s="46" t="str">
        <f t="shared" si="1"/>
        <v>C+</v>
      </c>
      <c r="I22" s="47" t="s">
        <v>65</v>
      </c>
    </row>
    <row r="23" spans="1:9" ht="16.5" x14ac:dyDescent="0.25">
      <c r="A23" s="19">
        <v>9</v>
      </c>
      <c r="B23" s="23">
        <v>450060065</v>
      </c>
      <c r="C23" s="24" t="s">
        <v>41</v>
      </c>
      <c r="D23" s="24" t="s">
        <v>42</v>
      </c>
      <c r="E23" s="25">
        <v>7.65</v>
      </c>
      <c r="F23" s="21">
        <v>7.5</v>
      </c>
      <c r="G23" s="45">
        <f t="shared" si="0"/>
        <v>7.5449999999999999</v>
      </c>
      <c r="H23" s="46" t="str">
        <f t="shared" si="1"/>
        <v>B</v>
      </c>
      <c r="I23" s="47" t="s">
        <v>66</v>
      </c>
    </row>
    <row r="24" spans="1:9" ht="16.5" x14ac:dyDescent="0.25">
      <c r="A24" s="19">
        <v>10</v>
      </c>
      <c r="B24" s="23">
        <v>550120011</v>
      </c>
      <c r="C24" s="24" t="s">
        <v>43</v>
      </c>
      <c r="D24" s="24" t="s">
        <v>44</v>
      </c>
      <c r="E24" s="25">
        <v>0</v>
      </c>
      <c r="F24" s="21"/>
      <c r="G24" s="45">
        <f t="shared" si="0"/>
        <v>0</v>
      </c>
      <c r="H24" s="46" t="str">
        <f t="shared" si="1"/>
        <v>F</v>
      </c>
      <c r="I24" s="47" t="s">
        <v>78</v>
      </c>
    </row>
    <row r="25" spans="1:9" ht="16.5" x14ac:dyDescent="0.25">
      <c r="A25" s="19">
        <v>11</v>
      </c>
      <c r="B25" s="23">
        <v>550120023</v>
      </c>
      <c r="C25" s="24" t="s">
        <v>45</v>
      </c>
      <c r="D25" s="24" t="s">
        <v>46</v>
      </c>
      <c r="E25" s="25">
        <v>0</v>
      </c>
      <c r="F25" s="21"/>
      <c r="G25" s="45">
        <f t="shared" si="0"/>
        <v>0</v>
      </c>
      <c r="H25" s="46" t="str">
        <f t="shared" si="1"/>
        <v>F</v>
      </c>
      <c r="I25" s="47" t="s">
        <v>78</v>
      </c>
    </row>
    <row r="26" spans="1:9" ht="16.5" x14ac:dyDescent="0.25">
      <c r="A26" s="19">
        <v>12</v>
      </c>
      <c r="B26" s="23">
        <v>550060003</v>
      </c>
      <c r="C26" s="24" t="s">
        <v>47</v>
      </c>
      <c r="D26" s="24" t="s">
        <v>48</v>
      </c>
      <c r="E26" s="25">
        <v>8.15</v>
      </c>
      <c r="F26" s="21">
        <v>7.5</v>
      </c>
      <c r="G26" s="45">
        <f t="shared" si="0"/>
        <v>7.6950000000000003</v>
      </c>
      <c r="H26" s="46" t="str">
        <f t="shared" si="1"/>
        <v>B</v>
      </c>
      <c r="I26" s="47" t="s">
        <v>67</v>
      </c>
    </row>
    <row r="27" spans="1:9" ht="16.5" x14ac:dyDescent="0.25">
      <c r="A27" s="19">
        <v>13</v>
      </c>
      <c r="B27" s="23">
        <v>650120093</v>
      </c>
      <c r="C27" s="24" t="s">
        <v>49</v>
      </c>
      <c r="D27" s="24" t="s">
        <v>50</v>
      </c>
      <c r="E27" s="25">
        <v>8.25</v>
      </c>
      <c r="F27" s="21">
        <v>7</v>
      </c>
      <c r="G27" s="45">
        <f t="shared" si="0"/>
        <v>7.375</v>
      </c>
      <c r="H27" s="46" t="str">
        <f t="shared" si="1"/>
        <v>B</v>
      </c>
      <c r="I27" s="47" t="s">
        <v>68</v>
      </c>
    </row>
    <row r="28" spans="1:9" ht="16.5" x14ac:dyDescent="0.25">
      <c r="A28" s="19">
        <v>14</v>
      </c>
      <c r="B28" s="23">
        <v>650040179</v>
      </c>
      <c r="C28" s="24" t="s">
        <v>51</v>
      </c>
      <c r="D28" s="24" t="s">
        <v>52</v>
      </c>
      <c r="E28" s="25">
        <v>8.25</v>
      </c>
      <c r="F28" s="21">
        <v>8</v>
      </c>
      <c r="G28" s="45">
        <f t="shared" si="0"/>
        <v>8.0749999999999993</v>
      </c>
      <c r="H28" s="46" t="str">
        <f t="shared" si="1"/>
        <v>B+</v>
      </c>
      <c r="I28" s="47" t="s">
        <v>69</v>
      </c>
    </row>
    <row r="29" spans="1:9" ht="16.5" x14ac:dyDescent="0.25">
      <c r="A29" s="19">
        <v>15</v>
      </c>
      <c r="B29" s="23">
        <v>650040220</v>
      </c>
      <c r="C29" s="24" t="s">
        <v>53</v>
      </c>
      <c r="D29" s="24" t="s">
        <v>54</v>
      </c>
      <c r="E29" s="25">
        <v>8.5</v>
      </c>
      <c r="F29" s="21">
        <v>7</v>
      </c>
      <c r="G29" s="45">
        <f t="shared" si="0"/>
        <v>7.4499999999999993</v>
      </c>
      <c r="H29" s="46" t="str">
        <f t="shared" si="1"/>
        <v>B</v>
      </c>
      <c r="I29" s="47" t="s">
        <v>69</v>
      </c>
    </row>
    <row r="30" spans="1:9" ht="16.5" x14ac:dyDescent="0.25">
      <c r="A30" s="19">
        <v>16</v>
      </c>
      <c r="B30" s="23">
        <v>550100026</v>
      </c>
      <c r="C30" s="24" t="s">
        <v>55</v>
      </c>
      <c r="D30" s="24" t="s">
        <v>56</v>
      </c>
      <c r="E30" s="25">
        <v>6.25</v>
      </c>
      <c r="F30" s="21">
        <v>7</v>
      </c>
      <c r="G30" s="45">
        <f t="shared" si="0"/>
        <v>6.7749999999999995</v>
      </c>
      <c r="H30" s="46" t="str">
        <f t="shared" si="1"/>
        <v>C+</v>
      </c>
      <c r="I30" s="47" t="s">
        <v>70</v>
      </c>
    </row>
    <row r="31" spans="1:9" ht="16.5" x14ac:dyDescent="0.25">
      <c r="A31" s="19">
        <v>17</v>
      </c>
      <c r="B31" s="23">
        <v>450060058</v>
      </c>
      <c r="C31" s="24" t="s">
        <v>57</v>
      </c>
      <c r="D31" s="24" t="s">
        <v>58</v>
      </c>
      <c r="E31" s="25">
        <v>6.65</v>
      </c>
      <c r="F31" s="21">
        <v>6.5</v>
      </c>
      <c r="G31" s="45">
        <f t="shared" si="0"/>
        <v>6.5449999999999999</v>
      </c>
      <c r="H31" s="46" t="str">
        <f t="shared" si="1"/>
        <v>C+</v>
      </c>
      <c r="I31" s="47" t="s">
        <v>66</v>
      </c>
    </row>
    <row r="32" spans="1:9" ht="16.5" x14ac:dyDescent="0.25">
      <c r="A32" s="19">
        <v>18</v>
      </c>
      <c r="B32" s="23">
        <v>450060079</v>
      </c>
      <c r="C32" s="24" t="s">
        <v>59</v>
      </c>
      <c r="D32" s="24" t="s">
        <v>54</v>
      </c>
      <c r="E32" s="25">
        <v>8.75</v>
      </c>
      <c r="F32" s="21">
        <v>7.5</v>
      </c>
      <c r="G32" s="45">
        <f t="shared" si="0"/>
        <v>7.875</v>
      </c>
      <c r="H32" s="46" t="str">
        <f t="shared" si="1"/>
        <v>B</v>
      </c>
      <c r="I32" s="47" t="s">
        <v>66</v>
      </c>
    </row>
    <row r="33" spans="1:9" ht="16.5" x14ac:dyDescent="0.25">
      <c r="A33" s="19"/>
      <c r="B33" s="18"/>
      <c r="C33" s="18"/>
      <c r="D33" s="18"/>
      <c r="E33" s="20"/>
      <c r="F33" s="21"/>
      <c r="G33" s="21"/>
      <c r="H33" s="17"/>
      <c r="I33" s="22"/>
    </row>
    <row r="34" spans="1:9" ht="15.75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5.75" x14ac:dyDescent="0.25">
      <c r="A35" s="9" t="s">
        <v>21</v>
      </c>
      <c r="B35" s="9"/>
      <c r="C35" s="9"/>
      <c r="D35" s="10">
        <v>18</v>
      </c>
      <c r="E35" s="11">
        <v>1</v>
      </c>
      <c r="F35" s="12"/>
      <c r="G35" s="1"/>
      <c r="H35" s="1"/>
      <c r="I35" s="1"/>
    </row>
    <row r="36" spans="1:9" ht="15.75" x14ac:dyDescent="0.25">
      <c r="A36" s="43" t="s">
        <v>22</v>
      </c>
      <c r="B36" s="43"/>
      <c r="C36" s="43"/>
      <c r="D36" s="13">
        <v>2</v>
      </c>
      <c r="E36" s="14">
        <f>200%/D35</f>
        <v>0.1111111111111111</v>
      </c>
      <c r="F36" s="15"/>
      <c r="G36" s="1"/>
      <c r="H36" s="1"/>
      <c r="I36" s="1"/>
    </row>
    <row r="37" spans="1:9" ht="15.75" x14ac:dyDescent="0.25">
      <c r="A37" s="43" t="s">
        <v>23</v>
      </c>
      <c r="B37" s="43"/>
      <c r="C37" s="43"/>
      <c r="D37" s="13">
        <v>16</v>
      </c>
      <c r="E37" s="14">
        <f>E35-E36</f>
        <v>0.88888888888888884</v>
      </c>
      <c r="F37" s="15"/>
      <c r="G37" s="1"/>
      <c r="H37" s="1"/>
      <c r="I37" s="1"/>
    </row>
    <row r="38" spans="1:9" ht="15.75" x14ac:dyDescent="0.25">
      <c r="A38" s="16"/>
      <c r="B38" s="16"/>
      <c r="C38" s="4"/>
      <c r="D38" s="16"/>
      <c r="E38" s="3"/>
      <c r="F38" s="1"/>
      <c r="G38" s="1"/>
      <c r="H38" s="1"/>
      <c r="I38" s="1"/>
    </row>
    <row r="39" spans="1:9" ht="15.75" x14ac:dyDescent="0.25">
      <c r="A39" s="1"/>
      <c r="B39" s="1"/>
      <c r="C39" s="1"/>
      <c r="D39" s="1"/>
      <c r="E39" s="44" t="s">
        <v>71</v>
      </c>
      <c r="F39" s="44"/>
      <c r="G39" s="44"/>
      <c r="H39" s="44"/>
      <c r="I39" s="44"/>
    </row>
    <row r="40" spans="1:9" ht="15.75" x14ac:dyDescent="0.25">
      <c r="A40" s="26" t="s">
        <v>24</v>
      </c>
      <c r="B40" s="26"/>
      <c r="C40" s="26"/>
      <c r="D40" s="1"/>
      <c r="E40" s="26" t="s">
        <v>25</v>
      </c>
      <c r="F40" s="26"/>
      <c r="G40" s="26"/>
      <c r="H40" s="26"/>
      <c r="I40" s="26"/>
    </row>
    <row r="41" spans="1:9" ht="15.75" x14ac:dyDescent="0.25">
      <c r="A41" s="1"/>
      <c r="B41" s="1"/>
      <c r="C41" s="1"/>
      <c r="D41" s="1"/>
      <c r="E41" s="1"/>
      <c r="F41" s="1"/>
      <c r="G41" s="1"/>
      <c r="H41" s="1"/>
      <c r="I41" s="1"/>
    </row>
    <row r="44" spans="1:9" ht="16.5" x14ac:dyDescent="0.25">
      <c r="G44" s="49" t="s">
        <v>76</v>
      </c>
    </row>
  </sheetData>
  <protectedRanges>
    <protectedRange sqref="I15:I16 I18:I32" name="Range3_2"/>
    <protectedRange sqref="I17" name="Range4_1_1"/>
  </protectedRanges>
  <mergeCells count="26">
    <mergeCell ref="A40:C40"/>
    <mergeCell ref="E40:I40"/>
    <mergeCell ref="A10:B10"/>
    <mergeCell ref="C10:D10"/>
    <mergeCell ref="A12:A13"/>
    <mergeCell ref="B12:B13"/>
    <mergeCell ref="C12:D13"/>
    <mergeCell ref="G12:H12"/>
    <mergeCell ref="I12:I13"/>
    <mergeCell ref="C14:D14"/>
    <mergeCell ref="A36:C36"/>
    <mergeCell ref="A37:C37"/>
    <mergeCell ref="E39:I3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G15:G32">
    <cfRule type="expression" dxfId="2" priority="2" stopIfTrue="1">
      <formula>MAX(#REF!)&lt;4</formula>
    </cfRule>
  </conditionalFormatting>
  <conditionalFormatting sqref="H15:H32">
    <cfRule type="cellIs" dxfId="0" priority="1" stopIfTrue="1" operator="equal">
      <formula>"F"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nha</dc:creator>
  <cp:lastModifiedBy>thanh nha</cp:lastModifiedBy>
  <dcterms:created xsi:type="dcterms:W3CDTF">2019-08-06T02:45:36Z</dcterms:created>
  <dcterms:modified xsi:type="dcterms:W3CDTF">2019-08-14T22:31:33Z</dcterms:modified>
</cp:coreProperties>
</file>