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525" windowWidth="14805" windowHeight="7590" activeTab="1"/>
  </bookViews>
  <sheets>
    <sheet name="06ĐH_KTTN1" sheetId="48" r:id="rId1"/>
    <sheet name="06ĐH_KTTN2" sheetId="49" r:id="rId2"/>
    <sheet name="06ĐH_QTKD1" sheetId="50" r:id="rId3"/>
    <sheet name="06ĐH_QTKD2" sheetId="51" r:id="rId4"/>
  </sheets>
  <definedNames>
    <definedName name="_xlnm.Print_Titles" localSheetId="0">'06ĐH_KTTN1'!$12:$14</definedName>
    <definedName name="_xlnm.Print_Titles" localSheetId="1">'06ĐH_KTTN2'!$12:$14</definedName>
    <definedName name="_xlnm.Print_Titles" localSheetId="2">'06ĐH_QTKD1'!$12:$14</definedName>
    <definedName name="_xlnm.Print_Titles" localSheetId="3">'06ĐH_QTKD2'!$12:$14</definedName>
  </definedNames>
  <calcPr calcId="144525"/>
</workbook>
</file>

<file path=xl/calcChain.xml><?xml version="1.0" encoding="utf-8"?>
<calcChain xmlns="http://schemas.openxmlformats.org/spreadsheetml/2006/main">
  <c r="G46" i="49" l="1"/>
  <c r="H46" i="49" s="1"/>
  <c r="G47" i="49"/>
  <c r="H47" i="49" s="1"/>
  <c r="G48" i="49"/>
  <c r="H48" i="49" s="1"/>
  <c r="G49" i="49"/>
  <c r="H49" i="49" s="1"/>
  <c r="G50" i="49"/>
  <c r="H50" i="49" s="1"/>
  <c r="G51" i="49"/>
  <c r="H51" i="49" s="1"/>
  <c r="G52" i="49"/>
  <c r="H52" i="49" s="1"/>
  <c r="G53" i="49"/>
  <c r="H53" i="49" s="1"/>
  <c r="G54" i="49"/>
  <c r="H54" i="49" s="1"/>
  <c r="G55" i="49"/>
  <c r="H55" i="49" s="1"/>
  <c r="G56" i="49"/>
  <c r="H56" i="49" s="1"/>
  <c r="G57" i="49"/>
  <c r="H57" i="49" s="1"/>
  <c r="G58" i="49"/>
  <c r="H58" i="49" s="1"/>
  <c r="G59" i="49"/>
  <c r="H59" i="49" s="1"/>
  <c r="G60" i="49"/>
  <c r="H60" i="49" s="1"/>
  <c r="G61" i="49"/>
  <c r="H61" i="49" s="1"/>
  <c r="G62" i="49"/>
  <c r="H62" i="49" s="1"/>
  <c r="G63" i="49"/>
  <c r="H63" i="49" s="1"/>
  <c r="G64" i="49"/>
  <c r="H64" i="49" s="1"/>
  <c r="E65" i="51" l="1"/>
  <c r="A61" i="51"/>
  <c r="G59" i="51"/>
  <c r="H59" i="51" s="1"/>
  <c r="G58" i="51"/>
  <c r="H58" i="51" s="1"/>
  <c r="G57" i="51"/>
  <c r="H57" i="51" s="1"/>
  <c r="G56" i="51"/>
  <c r="H56" i="51" s="1"/>
  <c r="G55" i="51"/>
  <c r="H55" i="51" s="1"/>
  <c r="G54" i="51"/>
  <c r="H54" i="51" s="1"/>
  <c r="G53" i="51"/>
  <c r="H53" i="51" s="1"/>
  <c r="G52" i="51"/>
  <c r="H52" i="51" s="1"/>
  <c r="G51" i="51"/>
  <c r="H51" i="51" s="1"/>
  <c r="G50" i="51"/>
  <c r="H50" i="51" s="1"/>
  <c r="G49" i="51"/>
  <c r="H49" i="51" s="1"/>
  <c r="G48" i="51"/>
  <c r="H48" i="51" s="1"/>
  <c r="G47" i="51"/>
  <c r="H47" i="51" s="1"/>
  <c r="G46" i="51"/>
  <c r="H46" i="51" s="1"/>
  <c r="G45" i="51"/>
  <c r="H45" i="51" s="1"/>
  <c r="G44" i="51"/>
  <c r="H44" i="51" s="1"/>
  <c r="G43" i="51"/>
  <c r="H43" i="51" s="1"/>
  <c r="G42" i="51"/>
  <c r="H42" i="51" s="1"/>
  <c r="G41" i="51"/>
  <c r="H41" i="51" s="1"/>
  <c r="G40" i="51"/>
  <c r="H40" i="51" s="1"/>
  <c r="G39" i="51"/>
  <c r="H39" i="51" s="1"/>
  <c r="G38" i="51"/>
  <c r="H38" i="51" s="1"/>
  <c r="G37" i="51"/>
  <c r="H37" i="51" s="1"/>
  <c r="G36" i="51"/>
  <c r="H36" i="51" s="1"/>
  <c r="G35" i="51"/>
  <c r="H35" i="51" s="1"/>
  <c r="G34" i="51"/>
  <c r="H34" i="51" s="1"/>
  <c r="G33" i="51"/>
  <c r="H33" i="51" s="1"/>
  <c r="G32" i="51"/>
  <c r="H32" i="51" s="1"/>
  <c r="G31" i="51"/>
  <c r="H31" i="51" s="1"/>
  <c r="G30" i="51"/>
  <c r="H30" i="51" s="1"/>
  <c r="G29" i="51"/>
  <c r="H29" i="51" s="1"/>
  <c r="G28" i="51"/>
  <c r="H28" i="51" s="1"/>
  <c r="G27" i="51"/>
  <c r="H27" i="51" s="1"/>
  <c r="G26" i="51"/>
  <c r="H26" i="51" s="1"/>
  <c r="G25" i="51"/>
  <c r="H25" i="51" s="1"/>
  <c r="G24" i="51"/>
  <c r="H24" i="51" s="1"/>
  <c r="G23" i="51"/>
  <c r="H23" i="51" s="1"/>
  <c r="G22" i="51"/>
  <c r="H22" i="51" s="1"/>
  <c r="G21" i="51"/>
  <c r="H21" i="51" s="1"/>
  <c r="G20" i="51"/>
  <c r="H20" i="51" s="1"/>
  <c r="G19" i="51"/>
  <c r="H19" i="51" s="1"/>
  <c r="G18" i="51"/>
  <c r="G17" i="51"/>
  <c r="H17" i="51" s="1"/>
  <c r="G16" i="51"/>
  <c r="H16" i="51" s="1"/>
  <c r="G15" i="51"/>
  <c r="E66" i="50"/>
  <c r="A62" i="50"/>
  <c r="G60" i="50"/>
  <c r="H60" i="50" s="1"/>
  <c r="G59" i="50"/>
  <c r="H59" i="50" s="1"/>
  <c r="G58" i="50"/>
  <c r="H58" i="50" s="1"/>
  <c r="G57" i="50"/>
  <c r="H57" i="50" s="1"/>
  <c r="G56" i="50"/>
  <c r="H56" i="50" s="1"/>
  <c r="G55" i="50"/>
  <c r="H55" i="50" s="1"/>
  <c r="G54" i="50"/>
  <c r="H54" i="50" s="1"/>
  <c r="G53" i="50"/>
  <c r="H53" i="50" s="1"/>
  <c r="G52" i="50"/>
  <c r="H52" i="50" s="1"/>
  <c r="G51" i="50"/>
  <c r="H51" i="50" s="1"/>
  <c r="G50" i="50"/>
  <c r="H50" i="50" s="1"/>
  <c r="G49" i="50"/>
  <c r="H49" i="50" s="1"/>
  <c r="G48" i="50"/>
  <c r="H48" i="50" s="1"/>
  <c r="G47" i="50"/>
  <c r="H47" i="50" s="1"/>
  <c r="G46" i="50"/>
  <c r="H46" i="50" s="1"/>
  <c r="G45" i="50"/>
  <c r="H45" i="50" s="1"/>
  <c r="G44" i="50"/>
  <c r="H44" i="50" s="1"/>
  <c r="G43" i="50"/>
  <c r="H43" i="50" s="1"/>
  <c r="G42" i="50"/>
  <c r="H42" i="50" s="1"/>
  <c r="G41" i="50"/>
  <c r="H41" i="50" s="1"/>
  <c r="G40" i="50"/>
  <c r="H40" i="50" s="1"/>
  <c r="G39" i="50"/>
  <c r="H39" i="50" s="1"/>
  <c r="G38" i="50"/>
  <c r="H38" i="50" s="1"/>
  <c r="G37" i="50"/>
  <c r="H37" i="50" s="1"/>
  <c r="G36" i="50"/>
  <c r="H36" i="50" s="1"/>
  <c r="G35" i="50"/>
  <c r="H35" i="50" s="1"/>
  <c r="G34" i="50"/>
  <c r="H34" i="50" s="1"/>
  <c r="G33" i="50"/>
  <c r="H33" i="50" s="1"/>
  <c r="G32" i="50"/>
  <c r="H32" i="50" s="1"/>
  <c r="G31" i="50"/>
  <c r="H31" i="50" s="1"/>
  <c r="G30" i="50"/>
  <c r="H30" i="50" s="1"/>
  <c r="G29" i="50"/>
  <c r="H29" i="50" s="1"/>
  <c r="G28" i="50"/>
  <c r="H28" i="50" s="1"/>
  <c r="G27" i="50"/>
  <c r="H27" i="50" s="1"/>
  <c r="G26" i="50"/>
  <c r="H26" i="50" s="1"/>
  <c r="G25" i="50"/>
  <c r="H25" i="50" s="1"/>
  <c r="G24" i="50"/>
  <c r="H24" i="50" s="1"/>
  <c r="G23" i="50"/>
  <c r="H23" i="50" s="1"/>
  <c r="G22" i="50"/>
  <c r="H22" i="50" s="1"/>
  <c r="G21" i="50"/>
  <c r="H21" i="50" s="1"/>
  <c r="G20" i="50"/>
  <c r="H20" i="50" s="1"/>
  <c r="G19" i="50"/>
  <c r="H19" i="50" s="1"/>
  <c r="G18" i="50"/>
  <c r="H18" i="50" s="1"/>
  <c r="G17" i="50"/>
  <c r="H17" i="50" s="1"/>
  <c r="G16" i="50"/>
  <c r="H16" i="50" s="1"/>
  <c r="G15" i="50"/>
  <c r="E70" i="49"/>
  <c r="A66" i="49"/>
  <c r="G45" i="49"/>
  <c r="H45" i="49" s="1"/>
  <c r="G44" i="49"/>
  <c r="H44" i="49" s="1"/>
  <c r="G43" i="49"/>
  <c r="H43" i="49" s="1"/>
  <c r="G42" i="49"/>
  <c r="H42" i="49" s="1"/>
  <c r="G41" i="49"/>
  <c r="H41" i="49" s="1"/>
  <c r="G40" i="49"/>
  <c r="H40" i="49" s="1"/>
  <c r="G39" i="49"/>
  <c r="H39" i="49" s="1"/>
  <c r="G38" i="49"/>
  <c r="H38" i="49" s="1"/>
  <c r="G37" i="49"/>
  <c r="H37" i="49" s="1"/>
  <c r="G36" i="49"/>
  <c r="H36" i="49" s="1"/>
  <c r="G35" i="49"/>
  <c r="H35" i="49" s="1"/>
  <c r="G34" i="49"/>
  <c r="H34" i="49" s="1"/>
  <c r="G33" i="49"/>
  <c r="H33" i="49" s="1"/>
  <c r="G32" i="49"/>
  <c r="H32" i="49" s="1"/>
  <c r="G31" i="49"/>
  <c r="G30" i="49"/>
  <c r="H30" i="49" s="1"/>
  <c r="G29" i="49"/>
  <c r="H29" i="49" s="1"/>
  <c r="G28" i="49"/>
  <c r="H28" i="49" s="1"/>
  <c r="G27" i="49"/>
  <c r="H27" i="49" s="1"/>
  <c r="G26" i="49"/>
  <c r="H26" i="49" s="1"/>
  <c r="G25" i="49"/>
  <c r="H25" i="49" s="1"/>
  <c r="G24" i="49"/>
  <c r="H24" i="49" s="1"/>
  <c r="G23" i="49"/>
  <c r="H23" i="49" s="1"/>
  <c r="G22" i="49"/>
  <c r="H22" i="49" s="1"/>
  <c r="G21" i="49"/>
  <c r="H21" i="49" s="1"/>
  <c r="G20" i="49"/>
  <c r="H20" i="49" s="1"/>
  <c r="G19" i="49"/>
  <c r="H19" i="49" s="1"/>
  <c r="G18" i="49"/>
  <c r="H18" i="49" s="1"/>
  <c r="G17" i="49"/>
  <c r="H17" i="49" s="1"/>
  <c r="G16" i="49"/>
  <c r="H16" i="49" s="1"/>
  <c r="G15" i="49"/>
  <c r="H15" i="49" s="1"/>
  <c r="E70" i="48"/>
  <c r="A66" i="48"/>
  <c r="G64" i="48"/>
  <c r="H64" i="48" s="1"/>
  <c r="G63" i="48"/>
  <c r="H63" i="48" s="1"/>
  <c r="G62" i="48"/>
  <c r="H62" i="48" s="1"/>
  <c r="G61" i="48"/>
  <c r="H61" i="48" s="1"/>
  <c r="G60" i="48"/>
  <c r="H60" i="48" s="1"/>
  <c r="G59" i="48"/>
  <c r="H59" i="48" s="1"/>
  <c r="G58" i="48"/>
  <c r="H58" i="48" s="1"/>
  <c r="G57" i="48"/>
  <c r="H57" i="48" s="1"/>
  <c r="G56" i="48"/>
  <c r="H56" i="48" s="1"/>
  <c r="G55" i="48"/>
  <c r="H55" i="48" s="1"/>
  <c r="G54" i="48"/>
  <c r="H54" i="48" s="1"/>
  <c r="G53" i="48"/>
  <c r="H53" i="48" s="1"/>
  <c r="G52" i="48"/>
  <c r="H52" i="48" s="1"/>
  <c r="G51" i="48"/>
  <c r="H51" i="48" s="1"/>
  <c r="G50" i="48"/>
  <c r="H50" i="48" s="1"/>
  <c r="G49" i="48"/>
  <c r="H49" i="48" s="1"/>
  <c r="G48" i="48"/>
  <c r="H48" i="48" s="1"/>
  <c r="G47" i="48"/>
  <c r="H47" i="48" s="1"/>
  <c r="G46" i="48"/>
  <c r="H46" i="48" s="1"/>
  <c r="G45" i="48"/>
  <c r="H45" i="48" s="1"/>
  <c r="G44" i="48"/>
  <c r="H44" i="48" s="1"/>
  <c r="G43" i="48"/>
  <c r="H43" i="48" s="1"/>
  <c r="G42" i="48"/>
  <c r="H42" i="48" s="1"/>
  <c r="G41" i="48"/>
  <c r="H41" i="48" s="1"/>
  <c r="G40" i="48"/>
  <c r="H40" i="48" s="1"/>
  <c r="G39" i="48"/>
  <c r="H39" i="48" s="1"/>
  <c r="G38" i="48"/>
  <c r="H38" i="48" s="1"/>
  <c r="G37" i="48"/>
  <c r="H37" i="48" s="1"/>
  <c r="G36" i="48"/>
  <c r="H36" i="48" s="1"/>
  <c r="G35" i="48"/>
  <c r="H35" i="48" s="1"/>
  <c r="G34" i="48"/>
  <c r="H34" i="48" s="1"/>
  <c r="G33" i="48"/>
  <c r="H33" i="48" s="1"/>
  <c r="G32" i="48"/>
  <c r="H32" i="48" s="1"/>
  <c r="G31" i="48"/>
  <c r="H31" i="48" s="1"/>
  <c r="G30" i="48"/>
  <c r="H30" i="48" s="1"/>
  <c r="G29" i="48"/>
  <c r="H29" i="48" s="1"/>
  <c r="G28" i="48"/>
  <c r="H28" i="48" s="1"/>
  <c r="G27" i="48"/>
  <c r="H27" i="48" s="1"/>
  <c r="G26" i="48"/>
  <c r="H26" i="48" s="1"/>
  <c r="G25" i="48"/>
  <c r="H25" i="48" s="1"/>
  <c r="G24" i="48"/>
  <c r="H24" i="48" s="1"/>
  <c r="G23" i="48"/>
  <c r="H23" i="48" s="1"/>
  <c r="G22" i="48"/>
  <c r="H22" i="48" s="1"/>
  <c r="G21" i="48"/>
  <c r="H21" i="48" s="1"/>
  <c r="G20" i="48"/>
  <c r="H20" i="48" s="1"/>
  <c r="G19" i="48"/>
  <c r="H19" i="48" s="1"/>
  <c r="G18" i="48"/>
  <c r="H18" i="48" s="1"/>
  <c r="G17" i="48"/>
  <c r="H17" i="48" s="1"/>
  <c r="G16" i="48"/>
  <c r="H16" i="48" s="1"/>
  <c r="G15" i="48"/>
  <c r="H15" i="48" s="1"/>
  <c r="H18" i="51" l="1"/>
  <c r="D66" i="48"/>
  <c r="E68" i="48" s="1"/>
  <c r="D66" i="49"/>
  <c r="E68" i="49" s="1"/>
  <c r="H15" i="51"/>
  <c r="D61" i="51" s="1"/>
  <c r="E63" i="51" s="1"/>
  <c r="H15" i="50"/>
  <c r="D62" i="50" s="1"/>
  <c r="E64" i="50" s="1"/>
  <c r="E67" i="48" l="1"/>
  <c r="E67" i="49"/>
  <c r="E62" i="51"/>
  <c r="E63" i="50"/>
</calcChain>
</file>

<file path=xl/sharedStrings.xml><?xml version="1.0" encoding="utf-8"?>
<sst xmlns="http://schemas.openxmlformats.org/spreadsheetml/2006/main" count="723" uniqueCount="515">
  <si>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</si>
  <si>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</si>
  <si>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</si>
  <si>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</si>
  <si>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</si>
  <si>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</si>
  <si>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</si>
  <si>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</si>
  <si>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</si>
  <si>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</si>
  <si>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</si>
  <si>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</si>
  <si>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</si>
  <si>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</si>
  <si>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</si>
  <si>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</si>
  <si>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</si>
  <si>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</si>
  <si>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</si>
  <si>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</si>
  <si>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</si>
  <si>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</si>
  <si>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</si>
  <si>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</si>
  <si>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Lê Thị Thanh</t>
  </si>
  <si>
    <t>An</t>
  </si>
  <si>
    <t>Bảo</t>
  </si>
  <si>
    <t>Dung</t>
  </si>
  <si>
    <t>Giang</t>
  </si>
  <si>
    <t>Hải</t>
  </si>
  <si>
    <t>Hậu</t>
  </si>
  <si>
    <t>Hiếu</t>
  </si>
  <si>
    <t>Hoàng</t>
  </si>
  <si>
    <t>Hồng</t>
  </si>
  <si>
    <t>Huy</t>
  </si>
  <si>
    <t>Lâm</t>
  </si>
  <si>
    <t>Linh</t>
  </si>
  <si>
    <t>Long</t>
  </si>
  <si>
    <t>Ngọc</t>
  </si>
  <si>
    <t>Nguyên</t>
  </si>
  <si>
    <t>Nguyễn Thị Huỳnh</t>
  </si>
  <si>
    <t>Nguyễn Hoàng</t>
  </si>
  <si>
    <t>Phúc</t>
  </si>
  <si>
    <t>Quang</t>
  </si>
  <si>
    <t>Sang</t>
  </si>
  <si>
    <t>Tài</t>
  </si>
  <si>
    <t>Tân</t>
  </si>
  <si>
    <t>Lê Ngọc</t>
  </si>
  <si>
    <t>Thảo</t>
  </si>
  <si>
    <t>Thiện</t>
  </si>
  <si>
    <t>Nguyễn Minh</t>
  </si>
  <si>
    <t>Tuấn</t>
  </si>
  <si>
    <t>Tùng</t>
  </si>
  <si>
    <t>Vinh</t>
  </si>
  <si>
    <t>Vũ</t>
  </si>
  <si>
    <t>Nguyễn Thị Như</t>
  </si>
  <si>
    <t>Ý</t>
  </si>
  <si>
    <t>Cường</t>
  </si>
  <si>
    <t>Đạt</t>
  </si>
  <si>
    <t>Giàu</t>
  </si>
  <si>
    <t>Hằng</t>
  </si>
  <si>
    <t>Minh</t>
  </si>
  <si>
    <t>Mỹ</t>
  </si>
  <si>
    <t>Ngân</t>
  </si>
  <si>
    <t>Nhân</t>
  </si>
  <si>
    <t>Nhi</t>
  </si>
  <si>
    <t>Nhựt</t>
  </si>
  <si>
    <t>Thanh</t>
  </si>
  <si>
    <t>Nguyễn Quốc</t>
  </si>
  <si>
    <t>Thành</t>
  </si>
  <si>
    <t>Thịnh</t>
  </si>
  <si>
    <t>Nguyễn Thị</t>
  </si>
  <si>
    <t>Nguyễn Huỳnh</t>
  </si>
  <si>
    <t>Tiên</t>
  </si>
  <si>
    <t>Nguyễn Thị Thu</t>
  </si>
  <si>
    <t>Trang</t>
  </si>
  <si>
    <t>Trí</t>
  </si>
  <si>
    <t>Nguyễn Thị Kim</t>
  </si>
  <si>
    <t>Vân</t>
  </si>
  <si>
    <t>Anh</t>
  </si>
  <si>
    <t>Hà</t>
  </si>
  <si>
    <t>Hiền</t>
  </si>
  <si>
    <t>Hưng</t>
  </si>
  <si>
    <t>Nhung</t>
  </si>
  <si>
    <t>Oanh</t>
  </si>
  <si>
    <t>Phương</t>
  </si>
  <si>
    <t>Quân</t>
  </si>
  <si>
    <t>Phạm Thị</t>
  </si>
  <si>
    <t>Thư</t>
  </si>
  <si>
    <t>Trinh</t>
  </si>
  <si>
    <t>Nguyễn Thị Ngọc</t>
  </si>
  <si>
    <t>Yến</t>
  </si>
  <si>
    <t>Duy</t>
  </si>
  <si>
    <t>Hân</t>
  </si>
  <si>
    <t>Trần Thị Thu</t>
  </si>
  <si>
    <t>Nguyễn Thị Mỹ</t>
  </si>
  <si>
    <t>Loan</t>
  </si>
  <si>
    <t>Mai</t>
  </si>
  <si>
    <t>Thu</t>
  </si>
  <si>
    <t>Vy</t>
  </si>
  <si>
    <t>Châu</t>
  </si>
  <si>
    <t>Nam</t>
  </si>
  <si>
    <t>Quỳnh</t>
  </si>
  <si>
    <t>Trung</t>
  </si>
  <si>
    <t>Bình</t>
  </si>
  <si>
    <t>Nguyễn Ngọc</t>
  </si>
  <si>
    <t>Hoa</t>
  </si>
  <si>
    <t>Khanh</t>
  </si>
  <si>
    <t>Thi</t>
  </si>
  <si>
    <t>Thông</t>
  </si>
  <si>
    <t>Tuyết</t>
  </si>
  <si>
    <t>Trúc</t>
  </si>
  <si>
    <t>Huyền</t>
  </si>
  <si>
    <t>Huệ</t>
  </si>
  <si>
    <t>Trân</t>
  </si>
  <si>
    <t>Sương</t>
  </si>
  <si>
    <t>Thơ</t>
  </si>
  <si>
    <t>Thúy</t>
  </si>
  <si>
    <t>Thương</t>
  </si>
  <si>
    <t>Nguyễn Thị Cẩm</t>
  </si>
  <si>
    <t>Uyên</t>
  </si>
  <si>
    <t>Nguyễn Thị Thùy</t>
  </si>
  <si>
    <t>Trần Quang</t>
  </si>
  <si>
    <t>Nguyễn Thị Bích</t>
  </si>
  <si>
    <t>Khang</t>
  </si>
  <si>
    <t>Hoài</t>
  </si>
  <si>
    <t>KHOA/TRƯỞNG BỘ MÔN</t>
  </si>
  <si>
    <t>Đăng</t>
  </si>
  <si>
    <t>Ly</t>
  </si>
  <si>
    <t>Nghi</t>
  </si>
  <si>
    <t>Dương</t>
  </si>
  <si>
    <t>Diễm</t>
  </si>
  <si>
    <t>Nguyễn Thị Thúy</t>
  </si>
  <si>
    <t>Nguyễn Thị Thanh</t>
  </si>
  <si>
    <t>Phạm Minh</t>
  </si>
  <si>
    <t>Hảo</t>
  </si>
  <si>
    <t>Nguyễn Thị Tuyết</t>
  </si>
  <si>
    <t>Nguyệt</t>
  </si>
  <si>
    <t xml:space="preserve">      NĂM HỌC</t>
  </si>
  <si>
    <t>Nhàn</t>
  </si>
  <si>
    <t>Yên</t>
  </si>
  <si>
    <t>Công</t>
  </si>
  <si>
    <t>Phạm Ngọc</t>
  </si>
  <si>
    <t>Thuận</t>
  </si>
  <si>
    <t>Ánh</t>
  </si>
  <si>
    <t>Trần Nguyễn Hoàng</t>
  </si>
  <si>
    <t>Tiền</t>
  </si>
  <si>
    <t>Võ Thị Phương</t>
  </si>
  <si>
    <t>Nguyễn Hải</t>
  </si>
  <si>
    <t>Trương Thị</t>
  </si>
  <si>
    <t>Lê Thị Hồng</t>
  </si>
  <si>
    <t>Nguyễn Thị Yến</t>
  </si>
  <si>
    <t>Vỹ</t>
  </si>
  <si>
    <t>Nguyễn Thiện</t>
  </si>
  <si>
    <t>Quí</t>
  </si>
  <si>
    <t>Đô</t>
  </si>
  <si>
    <t>Hướng</t>
  </si>
  <si>
    <t>Lưu</t>
  </si>
  <si>
    <t>Trần Thị Xuân</t>
  </si>
  <si>
    <t>Trần Thảo</t>
  </si>
  <si>
    <t>Lê Thị Thùy</t>
  </si>
  <si>
    <t>Nguyễn Thị Thảo</t>
  </si>
  <si>
    <t>Phạm Phương</t>
  </si>
  <si>
    <t>Kim</t>
  </si>
  <si>
    <t xml:space="preserve">Nguyễn Thị Diễm </t>
  </si>
  <si>
    <t xml:space="preserve">Võ Thị Hồng </t>
  </si>
  <si>
    <t xml:space="preserve">Trần Thị </t>
  </si>
  <si>
    <t xml:space="preserve">Nguyễn Xuân </t>
  </si>
  <si>
    <t xml:space="preserve">Lê Anh </t>
  </si>
  <si>
    <t>06ĐH_KTTN1</t>
  </si>
  <si>
    <t>06ĐH_KTTN2</t>
  </si>
  <si>
    <t>06ĐH_QTKD1</t>
  </si>
  <si>
    <t>06ĐH_QTKD2</t>
  </si>
  <si>
    <t>Lê Thị Bích</t>
  </si>
  <si>
    <t>0650110001</t>
  </si>
  <si>
    <t>0650110002</t>
  </si>
  <si>
    <t>Nguyễn Thị Vân</t>
  </si>
  <si>
    <t>0650110003</t>
  </si>
  <si>
    <t xml:space="preserve">Hoàng Thị Kim </t>
  </si>
  <si>
    <t>0650110004</t>
  </si>
  <si>
    <t>Văn Thị Mộng</t>
  </si>
  <si>
    <t>Cầm</t>
  </si>
  <si>
    <t>0650110005</t>
  </si>
  <si>
    <t xml:space="preserve">Nguyễn Ngọc Bảo </t>
  </si>
  <si>
    <t>0650110006</t>
  </si>
  <si>
    <t>0650110100</t>
  </si>
  <si>
    <t>Lê Thị Hoàng</t>
  </si>
  <si>
    <t>0650110008</t>
  </si>
  <si>
    <t>Nguyễn Ngọc Thùy</t>
  </si>
  <si>
    <t>0650110007</t>
  </si>
  <si>
    <t>Vũ Thế</t>
  </si>
  <si>
    <t>0650110009</t>
  </si>
  <si>
    <t xml:space="preserve">Phạm Thị Thu </t>
  </si>
  <si>
    <t>0650110011</t>
  </si>
  <si>
    <t>0650110010</t>
  </si>
  <si>
    <t>Vũ Hằng Ngọc</t>
  </si>
  <si>
    <t>0650110012</t>
  </si>
  <si>
    <t>Nguyễn Hoài</t>
  </si>
  <si>
    <t>0650110014</t>
  </si>
  <si>
    <t xml:space="preserve">Đàm Trung </t>
  </si>
  <si>
    <t>0650110013</t>
  </si>
  <si>
    <t>Tôn Thị</t>
  </si>
  <si>
    <t>0650110015</t>
  </si>
  <si>
    <t>Trần Vũ</t>
  </si>
  <si>
    <t>0650110016</t>
  </si>
  <si>
    <t>Trần Thị Ngọc</t>
  </si>
  <si>
    <t>0650110017</t>
  </si>
  <si>
    <t xml:space="preserve">Trắc Vĩnh </t>
  </si>
  <si>
    <t>0650110018</t>
  </si>
  <si>
    <t>Tạ Quế</t>
  </si>
  <si>
    <t>0650110019</t>
  </si>
  <si>
    <t>0650110020</t>
  </si>
  <si>
    <t xml:space="preserve">Phan Huỳnh Mỹ </t>
  </si>
  <si>
    <t>0650110021</t>
  </si>
  <si>
    <t>0650110022</t>
  </si>
  <si>
    <t xml:space="preserve">Nguyễn Phương </t>
  </si>
  <si>
    <t>0650110023</t>
  </si>
  <si>
    <t>Nguyễn Nguyễn Bình</t>
  </si>
  <si>
    <t>0650110024</t>
  </si>
  <si>
    <t>0650110025</t>
  </si>
  <si>
    <t>0650110026</t>
  </si>
  <si>
    <t>Hồ Thanh</t>
  </si>
  <si>
    <t>0650110028</t>
  </si>
  <si>
    <t>Nguyễn Yến</t>
  </si>
  <si>
    <t>0650110027</t>
  </si>
  <si>
    <t>Trần Ngọc Hoàng</t>
  </si>
  <si>
    <t>0650110029</t>
  </si>
  <si>
    <t>Đào Thị Hồng</t>
  </si>
  <si>
    <t>0650110030</t>
  </si>
  <si>
    <t>0650110031</t>
  </si>
  <si>
    <t>0650110032</t>
  </si>
  <si>
    <t>0650110033</t>
  </si>
  <si>
    <t>Lê Yến</t>
  </si>
  <si>
    <t>0650110034</t>
  </si>
  <si>
    <t xml:space="preserve">Trần Tiến </t>
  </si>
  <si>
    <t>0650110035</t>
  </si>
  <si>
    <t>0650110036</t>
  </si>
  <si>
    <t xml:space="preserve">Trịnh Thành </t>
  </si>
  <si>
    <t>0650110040</t>
  </si>
  <si>
    <t>Dương Bình</t>
  </si>
  <si>
    <t>0650110042</t>
  </si>
  <si>
    <t xml:space="preserve">Phan Thị Thanh </t>
  </si>
  <si>
    <t>0650110037</t>
  </si>
  <si>
    <t>Đoàn Thái Anh</t>
  </si>
  <si>
    <t>0650110039</t>
  </si>
  <si>
    <t xml:space="preserve">Lê Thị Anh </t>
  </si>
  <si>
    <t>0650110038</t>
  </si>
  <si>
    <t xml:space="preserve">Trà Ngọc Anh </t>
  </si>
  <si>
    <t>0650110041</t>
  </si>
  <si>
    <t>0650110044</t>
  </si>
  <si>
    <t>Đoàn Thị Thu</t>
  </si>
  <si>
    <t>0650110043</t>
  </si>
  <si>
    <t xml:space="preserve">Võ Hoàng Huyền </t>
  </si>
  <si>
    <t>0650110045</t>
  </si>
  <si>
    <t>Ngô Thanh</t>
  </si>
  <si>
    <t>0650110046</t>
  </si>
  <si>
    <t>Vòng Cảnh</t>
  </si>
  <si>
    <t>Vĩ</t>
  </si>
  <si>
    <t>0650110047</t>
  </si>
  <si>
    <t>Trần Công</t>
  </si>
  <si>
    <t>0650110048</t>
  </si>
  <si>
    <t xml:space="preserve">Phạm Văn </t>
  </si>
  <si>
    <t>0650110049</t>
  </si>
  <si>
    <t>0650110050</t>
  </si>
  <si>
    <t>0650110051</t>
  </si>
  <si>
    <t>Nguyễn Phan</t>
  </si>
  <si>
    <t>0650110053</t>
  </si>
  <si>
    <t xml:space="preserve">Lương Lê Hà </t>
  </si>
  <si>
    <t>0650110052</t>
  </si>
  <si>
    <t>Nguyễn Trí</t>
  </si>
  <si>
    <t>0650110054</t>
  </si>
  <si>
    <t>Đoan</t>
  </si>
  <si>
    <t>0650110055</t>
  </si>
  <si>
    <t>Bùi Thị Hồng</t>
  </si>
  <si>
    <t>0650110056</t>
  </si>
  <si>
    <t>0650110057</t>
  </si>
  <si>
    <t>0650110059</t>
  </si>
  <si>
    <t xml:space="preserve">Lê Vũ Như </t>
  </si>
  <si>
    <t>0650110058</t>
  </si>
  <si>
    <t>Vũ Thị</t>
  </si>
  <si>
    <t>0650110060</t>
  </si>
  <si>
    <t>Nguyễn Thụy Thanh</t>
  </si>
  <si>
    <t>0650110061</t>
  </si>
  <si>
    <t>Nguyễn Hoàng Thiên</t>
  </si>
  <si>
    <t>0650110063</t>
  </si>
  <si>
    <t>Lê Nguyệt Trúc</t>
  </si>
  <si>
    <t>0650110062</t>
  </si>
  <si>
    <t>0650110064</t>
  </si>
  <si>
    <t xml:space="preserve">Thạch Ngọc Trúc </t>
  </si>
  <si>
    <t>0650110066</t>
  </si>
  <si>
    <t xml:space="preserve">Nguyễn Hồng </t>
  </si>
  <si>
    <t>Lý</t>
  </si>
  <si>
    <t>0650110065</t>
  </si>
  <si>
    <t>0650110068</t>
  </si>
  <si>
    <t>0650110067</t>
  </si>
  <si>
    <t>Trần Thị Quỳnh</t>
  </si>
  <si>
    <t>0650110069</t>
  </si>
  <si>
    <t xml:space="preserve">Đỗ Thành </t>
  </si>
  <si>
    <t>0650110070</t>
  </si>
  <si>
    <t>Lương Văn</t>
  </si>
  <si>
    <t>Nhất</t>
  </si>
  <si>
    <t>0650110072</t>
  </si>
  <si>
    <t>0650110073</t>
  </si>
  <si>
    <t xml:space="preserve">Nguyễn Trúc </t>
  </si>
  <si>
    <t>0650110071</t>
  </si>
  <si>
    <t>Tạ Thị Yến</t>
  </si>
  <si>
    <t>0650110074</t>
  </si>
  <si>
    <t>0650110075</t>
  </si>
  <si>
    <t>Đặng Bá</t>
  </si>
  <si>
    <t>0650110076</t>
  </si>
  <si>
    <t>0650110077</t>
  </si>
  <si>
    <t>Đào Như</t>
  </si>
  <si>
    <t>0650110078</t>
  </si>
  <si>
    <t>0650110079</t>
  </si>
  <si>
    <t>0650110080</t>
  </si>
  <si>
    <t>Phạm Vũ</t>
  </si>
  <si>
    <t>0650110082</t>
  </si>
  <si>
    <t xml:space="preserve">Võ Trí </t>
  </si>
  <si>
    <t>0650110081</t>
  </si>
  <si>
    <t>Võ Vũ</t>
  </si>
  <si>
    <t>0650110083</t>
  </si>
  <si>
    <t xml:space="preserve">Trần Thị Thu </t>
  </si>
  <si>
    <t>0650110084</t>
  </si>
  <si>
    <t xml:space="preserve">Trần Cẩm </t>
  </si>
  <si>
    <t>0650110085</t>
  </si>
  <si>
    <t>0650110086</t>
  </si>
  <si>
    <t>Tô Anh</t>
  </si>
  <si>
    <t>0650110087</t>
  </si>
  <si>
    <t>0650110088</t>
  </si>
  <si>
    <t>0650110089</t>
  </si>
  <si>
    <t>Phan Trọng</t>
  </si>
  <si>
    <t>0650110090</t>
  </si>
  <si>
    <t xml:space="preserve">Lê Thảo </t>
  </si>
  <si>
    <t>0650110099</t>
  </si>
  <si>
    <t>Vũ Ngọc Anh</t>
  </si>
  <si>
    <t>0650110091</t>
  </si>
  <si>
    <t>0650110092</t>
  </si>
  <si>
    <t>Nguyễn Tuyết</t>
  </si>
  <si>
    <t>0650110093</t>
  </si>
  <si>
    <t>Phan Thùy</t>
  </si>
  <si>
    <t>0650110094</t>
  </si>
  <si>
    <t>Lê Triệu</t>
  </si>
  <si>
    <t>0650110095</t>
  </si>
  <si>
    <t xml:space="preserve">Lê Thế </t>
  </si>
  <si>
    <t>0650110096</t>
  </si>
  <si>
    <t xml:space="preserve">Nguyễn Văn Tường </t>
  </si>
  <si>
    <t>0650110097</t>
  </si>
  <si>
    <t>Phạm Thị Bảo</t>
  </si>
  <si>
    <t>0650110098</t>
  </si>
  <si>
    <t>Trần Thị Hoàng</t>
  </si>
  <si>
    <t>0650090002</t>
  </si>
  <si>
    <t>Nguyễn Ngân Hoài</t>
  </si>
  <si>
    <t>0650090001</t>
  </si>
  <si>
    <t>Phan Thị Khánh</t>
  </si>
  <si>
    <t>0650090003</t>
  </si>
  <si>
    <t>Trần Gia</t>
  </si>
  <si>
    <t>0650090004</t>
  </si>
  <si>
    <t>Lê Ngọc Minh</t>
  </si>
  <si>
    <t>0650090005</t>
  </si>
  <si>
    <t>Huỳnh Tấn</t>
  </si>
  <si>
    <t>Cương</t>
  </si>
  <si>
    <t>0650090006</t>
  </si>
  <si>
    <t>Võ Thanh</t>
  </si>
  <si>
    <t>0650090007</t>
  </si>
  <si>
    <t>0650090008</t>
  </si>
  <si>
    <t>Hứa Thị Mỹ</t>
  </si>
  <si>
    <t>0650090009</t>
  </si>
  <si>
    <t>Đào Thụy Khánh</t>
  </si>
  <si>
    <t>Hạ</t>
  </si>
  <si>
    <t>0650090010</t>
  </si>
  <si>
    <t>Lại Thị Ngọc</t>
  </si>
  <si>
    <t>0650090011</t>
  </si>
  <si>
    <t>Đào Trường</t>
  </si>
  <si>
    <t>0650090012</t>
  </si>
  <si>
    <t>Lê Minh</t>
  </si>
  <si>
    <t>0650090013</t>
  </si>
  <si>
    <t>0650090014</t>
  </si>
  <si>
    <t>0650090015</t>
  </si>
  <si>
    <t>Nguyễn Châu Kiều</t>
  </si>
  <si>
    <t>0650090016</t>
  </si>
  <si>
    <t>Trần Thị Nhật</t>
  </si>
  <si>
    <t>Lệ</t>
  </si>
  <si>
    <t>0650090017</t>
  </si>
  <si>
    <t>0650090018</t>
  </si>
  <si>
    <t>Võ Thị Tuyết</t>
  </si>
  <si>
    <t>0650090019</t>
  </si>
  <si>
    <t>Nguyễn Thùy</t>
  </si>
  <si>
    <t>0650090020</t>
  </si>
  <si>
    <t>0650090021</t>
  </si>
  <si>
    <t>0650090022</t>
  </si>
  <si>
    <t>0650090023</t>
  </si>
  <si>
    <t>Nguyễn Ánh</t>
  </si>
  <si>
    <t>0650090024</t>
  </si>
  <si>
    <t>Nhàng</t>
  </si>
  <si>
    <t>0650090025</t>
  </si>
  <si>
    <t>0650090026</t>
  </si>
  <si>
    <t>650090027</t>
  </si>
  <si>
    <t>K</t>
  </si>
  <si>
    <t>Ni</t>
  </si>
  <si>
    <t>0650090028</t>
  </si>
  <si>
    <t>0650090029</t>
  </si>
  <si>
    <t>0650090030</t>
  </si>
  <si>
    <t>Tăng</t>
  </si>
  <si>
    <t>0650090031</t>
  </si>
  <si>
    <t>Đặng Châu</t>
  </si>
  <si>
    <t>0650090032</t>
  </si>
  <si>
    <t>0650090033</t>
  </si>
  <si>
    <t>Nguyễn Ngọc Mai</t>
  </si>
  <si>
    <t>0650090034</t>
  </si>
  <si>
    <t>Nguyễn Thi Yến</t>
  </si>
  <si>
    <t>0650090035</t>
  </si>
  <si>
    <t>Lê Thị Út</t>
  </si>
  <si>
    <t>0650090036</t>
  </si>
  <si>
    <t>Lương Thị Mỹ</t>
  </si>
  <si>
    <t>0650090038</t>
  </si>
  <si>
    <t>Lưu Mỹ</t>
  </si>
  <si>
    <t>0650090037</t>
  </si>
  <si>
    <t>Phan Thị Thủy</t>
  </si>
  <si>
    <t>0650090040</t>
  </si>
  <si>
    <t>Lại Thị Thu</t>
  </si>
  <si>
    <t>0650090039</t>
  </si>
  <si>
    <t>Tô Kiều</t>
  </si>
  <si>
    <t>0650090041</t>
  </si>
  <si>
    <t>Châu Nhã</t>
  </si>
  <si>
    <t>0650090042</t>
  </si>
  <si>
    <t>Lạc Châu</t>
  </si>
  <si>
    <t>0650090043</t>
  </si>
  <si>
    <t>0650090044</t>
  </si>
  <si>
    <t>Đỗ Huy</t>
  </si>
  <si>
    <t>0650090045</t>
  </si>
  <si>
    <t>Lê Tường</t>
  </si>
  <si>
    <t>0650090046</t>
  </si>
  <si>
    <t>650090047</t>
  </si>
  <si>
    <t>Lê</t>
  </si>
  <si>
    <t>650090048</t>
  </si>
  <si>
    <t>Bùi Thụy Minh</t>
  </si>
  <si>
    <t>650090049</t>
  </si>
  <si>
    <t>650090050</t>
  </si>
  <si>
    <t>Đỗ Chí</t>
  </si>
  <si>
    <t>650090052</t>
  </si>
  <si>
    <t>650090051</t>
  </si>
  <si>
    <t>650090053</t>
  </si>
  <si>
    <t>Bùi Thị Ngọc</t>
  </si>
  <si>
    <t>650090055</t>
  </si>
  <si>
    <t>650090054</t>
  </si>
  <si>
    <t>650090056</t>
  </si>
  <si>
    <t>Võ Thị Minh</t>
  </si>
  <si>
    <t>650090058</t>
  </si>
  <si>
    <t>650090057</t>
  </si>
  <si>
    <t>Đỗ Thị Thanh</t>
  </si>
  <si>
    <t>650090059</t>
  </si>
  <si>
    <t>650090060</t>
  </si>
  <si>
    <t>Lê Thành</t>
  </si>
  <si>
    <t>650090061</t>
  </si>
  <si>
    <t>650090063</t>
  </si>
  <si>
    <t>650090062</t>
  </si>
  <si>
    <t>650090064</t>
  </si>
  <si>
    <t>Tạ Phan Đăng</t>
  </si>
  <si>
    <t>Khôi</t>
  </si>
  <si>
    <t>650090065</t>
  </si>
  <si>
    <t>Nguyễn Ngọc Phương</t>
  </si>
  <si>
    <t>650090066</t>
  </si>
  <si>
    <t>Trần Hoàng</t>
  </si>
  <si>
    <t>650090067</t>
  </si>
  <si>
    <t>650090068</t>
  </si>
  <si>
    <t>Lữ Thị Quỳnh</t>
  </si>
  <si>
    <t>650090069</t>
  </si>
  <si>
    <t>650090070</t>
  </si>
  <si>
    <t>650090071</t>
  </si>
  <si>
    <t>Đặng Thị Ánh</t>
  </si>
  <si>
    <t>650090072</t>
  </si>
  <si>
    <t>650090073</t>
  </si>
  <si>
    <t>Võ Thị Yến</t>
  </si>
  <si>
    <t>650090074</t>
  </si>
  <si>
    <t>Thái Thị Kim</t>
  </si>
  <si>
    <t>650090075</t>
  </si>
  <si>
    <t>Tạ Nhật</t>
  </si>
  <si>
    <t>650090076</t>
  </si>
  <si>
    <t>Trần Thị Vi</t>
  </si>
  <si>
    <t>Sa</t>
  </si>
  <si>
    <t>650090077</t>
  </si>
  <si>
    <t>650090079</t>
  </si>
  <si>
    <t>Nguyễn Ngọc Thu</t>
  </si>
  <si>
    <t>650090078</t>
  </si>
  <si>
    <t>650090080</t>
  </si>
  <si>
    <t>Phan Đức</t>
  </si>
  <si>
    <t>650090081</t>
  </si>
  <si>
    <t>Trương Thị Thanh</t>
  </si>
  <si>
    <t>650090083</t>
  </si>
  <si>
    <t>Bùi Vũ Thủy</t>
  </si>
  <si>
    <t>650090082</t>
  </si>
  <si>
    <t>Nguyễn Thị Mai</t>
  </si>
  <si>
    <t>650090084</t>
  </si>
  <si>
    <t>650090085</t>
  </si>
  <si>
    <t>Nguyễn Thị Diễm</t>
  </si>
  <si>
    <t>650090086</t>
  </si>
  <si>
    <t>650090087</t>
  </si>
  <si>
    <t>650090088</t>
  </si>
  <si>
    <t>650090089</t>
  </si>
  <si>
    <t>Trần Tố</t>
  </si>
  <si>
    <t>650090090</t>
  </si>
  <si>
    <t>Nguyễn Thúy</t>
  </si>
  <si>
    <t>650090091</t>
  </si>
  <si>
    <t>Đoàn Thị Như</t>
  </si>
  <si>
    <t>NHỮNG NLCB CN MÁC - LÊNIN 1</t>
  </si>
  <si>
    <t>LÊ THỊ THANH THÚY</t>
  </si>
  <si>
    <t>I</t>
  </si>
  <si>
    <t>2017 - 2018</t>
  </si>
  <si>
    <t>Nghỉ học</t>
  </si>
  <si>
    <t>K thi GK</t>
  </si>
  <si>
    <t>NHỮNG NLCB CN MÁC - LÊNIN1</t>
  </si>
  <si>
    <t>NGUYÊN LÝ MÁC - LÊNIN (HP1)</t>
  </si>
  <si>
    <t>NGUYÊN LÝ MÁC - LÊNIN(HP1)</t>
  </si>
  <si>
    <t>Học lại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</si>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</sst>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#"/>
    <numFmt numFmtId="165" formatCode="0.0"/>
    <numFmt numFmtId="166" formatCode="0.0%"/>
    <numFmt numFmtId="167" formatCode="&quot;0&quot;#"/>
  </numFmts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b/>
      <sz val="11"/>
      <name val="Times New Roman"/>
      <family val="1"/>
    </font>
    <font>
      <sz val="10"/>
      <color indexed="8"/>
      <name val="Arial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52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6" fillId="0" borderId="9" xfId="0" applyNumberFormat="1" applyFont="1" applyFill="1" applyBorder="1" applyAlignment="1" applyProtection="1">
      <alignment horizontal="center"/>
    </xf>
    <xf numFmtId="167" fontId="6" fillId="0" borderId="9" xfId="0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6" fillId="0" borderId="4" xfId="0" applyNumberFormat="1" applyFont="1" applyFill="1" applyBorder="1" applyAlignment="1" applyProtection="1"/>
    <xf numFmtId="0" fontId="6" fillId="0" borderId="5" xfId="0" applyNumberFormat="1" applyFont="1" applyFill="1" applyBorder="1" applyAlignment="1" applyProtection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8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2"/>
  <sheetViews>
    <sheetView view="pageLayout" topLeftCell="A10" zoomScaleNormal="100" workbookViewId="0">
      <selection activeCell="F10" sqref="F10"/>
    </sheetView>
  </sheetViews>
  <sheetFormatPr defaultRowHeight="15" x14ac:dyDescent="0.25"/>
  <cols>
    <col min="1" max="1" width="6" customWidth="1"/>
    <col min="2" max="2" width="14.85546875" customWidth="1"/>
    <col min="3" max="3" width="23.5703125" customWidth="1"/>
  </cols>
  <sheetData>
    <row r="1" spans="1:9" ht="15.75" x14ac:dyDescent="0.25">
      <c r="A1" s="30" t="s">
        <v>0</v>
      </c>
      <c r="B1" s="30"/>
      <c r="C1" s="30"/>
      <c r="D1" s="30"/>
      <c r="E1" s="30" t="s">
        <v>1</v>
      </c>
      <c r="F1" s="30"/>
      <c r="G1" s="30"/>
      <c r="H1" s="30"/>
      <c r="I1" s="30"/>
    </row>
    <row r="2" spans="1:9" ht="15.75" x14ac:dyDescent="0.25">
      <c r="A2" s="30" t="s">
        <v>2</v>
      </c>
      <c r="B2" s="30"/>
      <c r="C2" s="30"/>
      <c r="D2" s="30"/>
      <c r="E2" s="49" t="s">
        <v>3</v>
      </c>
      <c r="F2" s="49"/>
      <c r="G2" s="49"/>
      <c r="H2" s="49"/>
      <c r="I2" s="49"/>
    </row>
    <row r="3" spans="1:9" ht="15.75" x14ac:dyDescent="0.25">
      <c r="A3" s="30" t="s">
        <v>4</v>
      </c>
      <c r="B3" s="30"/>
      <c r="C3" s="30"/>
      <c r="D3" s="30"/>
      <c r="E3" s="1"/>
      <c r="F3" s="1"/>
      <c r="G3" s="1"/>
      <c r="H3" s="1"/>
      <c r="I3" s="1"/>
    </row>
    <row r="4" spans="1:9" ht="15.75" x14ac:dyDescent="0.25">
      <c r="A4" s="30" t="s">
        <v>23</v>
      </c>
      <c r="B4" s="30"/>
      <c r="C4" s="30"/>
      <c r="D4" s="30"/>
      <c r="E4" s="1"/>
      <c r="F4" s="1"/>
      <c r="G4" s="1"/>
      <c r="H4" s="1"/>
      <c r="I4" s="1"/>
    </row>
    <row r="5" spans="1:9" ht="15.75" x14ac:dyDescent="0.25">
      <c r="A5" s="15"/>
      <c r="B5" s="15"/>
      <c r="C5" s="15"/>
      <c r="D5" s="15"/>
      <c r="E5" s="1"/>
      <c r="F5" s="1"/>
      <c r="G5" s="1"/>
      <c r="H5" s="1"/>
      <c r="I5" s="1"/>
    </row>
    <row r="6" spans="1:9" ht="19.5" x14ac:dyDescent="0.3">
      <c r="A6" s="47" t="s">
        <v>5</v>
      </c>
      <c r="B6" s="47"/>
      <c r="C6" s="47"/>
      <c r="D6" s="47"/>
      <c r="E6" s="47"/>
      <c r="F6" s="47"/>
      <c r="G6" s="47"/>
      <c r="H6" s="47"/>
      <c r="I6" s="47"/>
    </row>
    <row r="7" spans="1:9" ht="15.75" x14ac:dyDescent="0.25">
      <c r="A7" s="15"/>
      <c r="B7" s="15"/>
      <c r="C7" s="15"/>
      <c r="D7" s="15"/>
      <c r="E7" s="15"/>
      <c r="F7" s="15"/>
      <c r="G7" s="15"/>
      <c r="H7" s="15"/>
      <c r="I7" s="15"/>
    </row>
    <row r="8" spans="1:9" ht="15.75" x14ac:dyDescent="0.25">
      <c r="A8" s="31" t="s">
        <v>6</v>
      </c>
      <c r="B8" s="31"/>
      <c r="C8" s="48" t="s">
        <v>510</v>
      </c>
      <c r="D8" s="48"/>
      <c r="E8" s="31" t="s">
        <v>7</v>
      </c>
      <c r="F8" s="31"/>
      <c r="G8" s="29">
        <v>2</v>
      </c>
      <c r="H8" s="29"/>
      <c r="I8" s="2"/>
    </row>
    <row r="9" spans="1:9" ht="15.75" x14ac:dyDescent="0.25">
      <c r="A9" s="31" t="s">
        <v>8</v>
      </c>
      <c r="B9" s="31"/>
      <c r="C9" s="31" t="s">
        <v>169</v>
      </c>
      <c r="D9" s="31"/>
      <c r="E9" s="31" t="s">
        <v>9</v>
      </c>
      <c r="F9" s="31"/>
      <c r="G9" s="29">
        <v>1</v>
      </c>
      <c r="H9" s="29"/>
      <c r="I9" s="2"/>
    </row>
    <row r="10" spans="1:9" ht="15.75" x14ac:dyDescent="0.25">
      <c r="A10" s="31" t="s">
        <v>10</v>
      </c>
      <c r="B10" s="31"/>
      <c r="C10" s="31" t="s">
        <v>505</v>
      </c>
      <c r="D10" s="31"/>
      <c r="E10" s="14" t="s">
        <v>138</v>
      </c>
      <c r="F10" s="3"/>
      <c r="G10" s="31" t="s">
        <v>507</v>
      </c>
      <c r="H10" s="3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2" t="s">
        <v>11</v>
      </c>
      <c r="B12" s="34" t="s">
        <v>12</v>
      </c>
      <c r="C12" s="36" t="s">
        <v>13</v>
      </c>
      <c r="D12" s="37"/>
      <c r="E12" s="4" t="s">
        <v>14</v>
      </c>
      <c r="F12" s="4" t="s">
        <v>15</v>
      </c>
      <c r="G12" s="40" t="s">
        <v>16</v>
      </c>
      <c r="H12" s="41"/>
      <c r="I12" s="42" t="s">
        <v>17</v>
      </c>
    </row>
    <row r="13" spans="1:9" ht="15.75" x14ac:dyDescent="0.25">
      <c r="A13" s="33"/>
      <c r="B13" s="35"/>
      <c r="C13" s="38"/>
      <c r="D13" s="39"/>
      <c r="E13" s="5">
        <v>0.3</v>
      </c>
      <c r="F13" s="5">
        <v>0.7</v>
      </c>
      <c r="G13" s="6" t="s">
        <v>18</v>
      </c>
      <c r="H13" s="6" t="s">
        <v>19</v>
      </c>
      <c r="I13" s="43"/>
    </row>
    <row r="14" spans="1:9" ht="15.75" x14ac:dyDescent="0.25">
      <c r="A14" s="16">
        <v>1</v>
      </c>
      <c r="B14" s="18">
        <v>2</v>
      </c>
      <c r="C14" s="44">
        <v>3</v>
      </c>
      <c r="D14" s="44"/>
      <c r="E14" s="16">
        <v>4</v>
      </c>
      <c r="F14" s="16">
        <v>5</v>
      </c>
      <c r="G14" s="16">
        <v>6</v>
      </c>
      <c r="H14" s="17">
        <v>7</v>
      </c>
      <c r="I14" s="6">
        <v>8</v>
      </c>
    </row>
    <row r="15" spans="1:9" ht="16.5" x14ac:dyDescent="0.25">
      <c r="A15" s="19">
        <v>1</v>
      </c>
      <c r="B15" s="23" t="s">
        <v>174</v>
      </c>
      <c r="C15" s="26" t="s">
        <v>47</v>
      </c>
      <c r="D15" s="27" t="s">
        <v>25</v>
      </c>
      <c r="E15" s="20">
        <v>7.5</v>
      </c>
      <c r="F15" s="20">
        <v>6.5</v>
      </c>
      <c r="G15" s="20">
        <f>E15*$E$13+F15*$F$13</f>
        <v>6.8</v>
      </c>
      <c r="H15" s="21" t="str">
        <f>IF(G15&lt;4,"F",IF(G15&lt;=4.9,"D",IF(G15&lt;=5.4,"D+",IF(G15&lt;=5.9,"C",IF(G15&lt;=6.9,"C+",IF(G15&lt;=7.9,"B",IF(G15&lt;=8.4,"B+","A")))))))</f>
        <v>C+</v>
      </c>
      <c r="I15" s="22"/>
    </row>
    <row r="16" spans="1:9" ht="16.5" x14ac:dyDescent="0.25">
      <c r="A16" s="19">
        <v>2</v>
      </c>
      <c r="B16" s="23" t="s">
        <v>175</v>
      </c>
      <c r="C16" s="26" t="s">
        <v>176</v>
      </c>
      <c r="D16" s="27" t="s">
        <v>79</v>
      </c>
      <c r="E16" s="20">
        <v>7.5</v>
      </c>
      <c r="F16" s="20">
        <v>4</v>
      </c>
      <c r="G16" s="20">
        <f t="shared" ref="G16:G64" si="0">E16*$E$13+F16*$F$13</f>
        <v>5.05</v>
      </c>
      <c r="H16" s="21" t="str">
        <f t="shared" ref="H16:H64" si="1">IF(G16&lt;4,"F",IF(G16&lt;=4.9,"D",IF(G16&lt;=5.4,"D+",IF(G16&lt;=5.9,"C",IF(G16&lt;=6.9,"C+",IF(G16&lt;=7.9,"B",IF(G16&lt;=8.4,"B+","A")))))))</f>
        <v>D+</v>
      </c>
      <c r="I16" s="22"/>
    </row>
    <row r="17" spans="1:9" ht="16.5" x14ac:dyDescent="0.25">
      <c r="A17" s="19">
        <v>3</v>
      </c>
      <c r="B17" s="23" t="s">
        <v>177</v>
      </c>
      <c r="C17" s="26" t="s">
        <v>178</v>
      </c>
      <c r="D17" s="27" t="s">
        <v>144</v>
      </c>
      <c r="E17" s="20">
        <v>7</v>
      </c>
      <c r="F17" s="20">
        <v>7.5</v>
      </c>
      <c r="G17" s="20">
        <f t="shared" si="0"/>
        <v>7.35</v>
      </c>
      <c r="H17" s="21" t="str">
        <f t="shared" si="1"/>
        <v>B</v>
      </c>
      <c r="I17" s="22"/>
    </row>
    <row r="18" spans="1:9" ht="16.5" x14ac:dyDescent="0.25">
      <c r="A18" s="19">
        <v>4</v>
      </c>
      <c r="B18" s="23" t="s">
        <v>179</v>
      </c>
      <c r="C18" s="26" t="s">
        <v>180</v>
      </c>
      <c r="D18" s="27" t="s">
        <v>181</v>
      </c>
      <c r="E18" s="20">
        <v>4.5</v>
      </c>
      <c r="F18" s="20">
        <v>3</v>
      </c>
      <c r="G18" s="20">
        <f t="shared" si="0"/>
        <v>3.4499999999999993</v>
      </c>
      <c r="H18" s="21" t="str">
        <f t="shared" si="1"/>
        <v>F</v>
      </c>
      <c r="I18" s="22" t="s">
        <v>513</v>
      </c>
    </row>
    <row r="19" spans="1:9" ht="16.5" x14ac:dyDescent="0.25">
      <c r="A19" s="19">
        <v>5</v>
      </c>
      <c r="B19" s="23" t="s">
        <v>182</v>
      </c>
      <c r="C19" s="26" t="s">
        <v>183</v>
      </c>
      <c r="D19" s="27" t="s">
        <v>100</v>
      </c>
      <c r="E19" s="20">
        <v>8</v>
      </c>
      <c r="F19" s="20">
        <v>8</v>
      </c>
      <c r="G19" s="20">
        <f t="shared" si="0"/>
        <v>8</v>
      </c>
      <c r="H19" s="21" t="str">
        <f t="shared" si="1"/>
        <v>B+</v>
      </c>
      <c r="I19" s="22"/>
    </row>
    <row r="20" spans="1:9" ht="16.5" x14ac:dyDescent="0.25">
      <c r="A20" s="19">
        <v>6</v>
      </c>
      <c r="B20" s="23" t="s">
        <v>184</v>
      </c>
      <c r="C20" s="26" t="s">
        <v>68</v>
      </c>
      <c r="D20" s="27" t="s">
        <v>57</v>
      </c>
      <c r="E20" s="20">
        <v>6</v>
      </c>
      <c r="F20" s="20">
        <v>2</v>
      </c>
      <c r="G20" s="20">
        <f t="shared" si="0"/>
        <v>3.1999999999999997</v>
      </c>
      <c r="H20" s="21" t="str">
        <f t="shared" si="1"/>
        <v>F</v>
      </c>
      <c r="I20" s="22" t="s">
        <v>513</v>
      </c>
    </row>
    <row r="21" spans="1:9" ht="16.5" x14ac:dyDescent="0.25">
      <c r="A21" s="19">
        <v>7</v>
      </c>
      <c r="B21" s="23" t="s">
        <v>185</v>
      </c>
      <c r="C21" s="26" t="s">
        <v>186</v>
      </c>
      <c r="D21" s="27" t="s">
        <v>27</v>
      </c>
      <c r="E21" s="20">
        <v>6</v>
      </c>
      <c r="F21" s="20">
        <v>0</v>
      </c>
      <c r="G21" s="20">
        <f t="shared" si="0"/>
        <v>1.7999999999999998</v>
      </c>
      <c r="H21" s="21" t="str">
        <f t="shared" si="1"/>
        <v>F</v>
      </c>
      <c r="I21" s="22" t="s">
        <v>513</v>
      </c>
    </row>
    <row r="22" spans="1:9" ht="16.5" x14ac:dyDescent="0.25">
      <c r="A22" s="19">
        <v>8</v>
      </c>
      <c r="B22" s="23" t="s">
        <v>187</v>
      </c>
      <c r="C22" s="26" t="s">
        <v>188</v>
      </c>
      <c r="D22" s="27" t="s">
        <v>130</v>
      </c>
      <c r="E22" s="20">
        <v>6.5</v>
      </c>
      <c r="F22" s="20">
        <v>3</v>
      </c>
      <c r="G22" s="20">
        <f t="shared" si="0"/>
        <v>4.05</v>
      </c>
      <c r="H22" s="21" t="str">
        <f t="shared" si="1"/>
        <v>D</v>
      </c>
      <c r="I22" s="22"/>
    </row>
    <row r="23" spans="1:9" ht="16.5" x14ac:dyDescent="0.25">
      <c r="A23" s="19">
        <v>9</v>
      </c>
      <c r="B23" s="23" t="s">
        <v>189</v>
      </c>
      <c r="C23" s="26" t="s">
        <v>190</v>
      </c>
      <c r="D23" s="27" t="s">
        <v>155</v>
      </c>
      <c r="E23" s="20">
        <v>7.5</v>
      </c>
      <c r="F23" s="20">
        <v>3</v>
      </c>
      <c r="G23" s="20">
        <f t="shared" si="0"/>
        <v>4.3499999999999996</v>
      </c>
      <c r="H23" s="21" t="str">
        <f t="shared" si="1"/>
        <v>D</v>
      </c>
      <c r="I23" s="22"/>
    </row>
    <row r="24" spans="1:9" ht="16.5" x14ac:dyDescent="0.25">
      <c r="A24" s="19">
        <v>10</v>
      </c>
      <c r="B24" s="23" t="s">
        <v>191</v>
      </c>
      <c r="C24" s="26" t="s">
        <v>192</v>
      </c>
      <c r="D24" s="27" t="s">
        <v>80</v>
      </c>
      <c r="E24" s="20">
        <v>7</v>
      </c>
      <c r="F24" s="20">
        <v>7.5</v>
      </c>
      <c r="G24" s="20">
        <f t="shared" si="0"/>
        <v>7.35</v>
      </c>
      <c r="H24" s="21" t="str">
        <f t="shared" si="1"/>
        <v>B</v>
      </c>
      <c r="I24" s="22"/>
    </row>
    <row r="25" spans="1:9" ht="16.5" x14ac:dyDescent="0.25">
      <c r="A25" s="19">
        <v>11</v>
      </c>
      <c r="B25" s="23" t="s">
        <v>193</v>
      </c>
      <c r="C25" s="26" t="s">
        <v>132</v>
      </c>
      <c r="D25" s="27" t="s">
        <v>60</v>
      </c>
      <c r="E25" s="20">
        <v>6</v>
      </c>
      <c r="F25" s="20">
        <v>3</v>
      </c>
      <c r="G25" s="20">
        <f t="shared" si="0"/>
        <v>3.8999999999999995</v>
      </c>
      <c r="H25" s="21" t="str">
        <f t="shared" si="1"/>
        <v>F</v>
      </c>
      <c r="I25" s="22" t="s">
        <v>513</v>
      </c>
    </row>
    <row r="26" spans="1:9" ht="16.5" x14ac:dyDescent="0.25">
      <c r="A26" s="19">
        <v>12</v>
      </c>
      <c r="B26" s="23" t="s">
        <v>194</v>
      </c>
      <c r="C26" s="26" t="s">
        <v>195</v>
      </c>
      <c r="D26" s="27" t="s">
        <v>93</v>
      </c>
      <c r="E26" s="20">
        <v>7</v>
      </c>
      <c r="F26" s="20">
        <v>3</v>
      </c>
      <c r="G26" s="20">
        <f t="shared" si="0"/>
        <v>4.1999999999999993</v>
      </c>
      <c r="H26" s="21" t="str">
        <f t="shared" si="1"/>
        <v>D</v>
      </c>
      <c r="I26" s="22"/>
    </row>
    <row r="27" spans="1:9" ht="16.5" x14ac:dyDescent="0.25">
      <c r="A27" s="19">
        <v>13</v>
      </c>
      <c r="B27" s="23" t="s">
        <v>196</v>
      </c>
      <c r="C27" s="26" t="s">
        <v>197</v>
      </c>
      <c r="D27" s="27" t="s">
        <v>81</v>
      </c>
      <c r="E27" s="20">
        <v>5</v>
      </c>
      <c r="F27" s="20">
        <v>4</v>
      </c>
      <c r="G27" s="20">
        <f t="shared" si="0"/>
        <v>4.3</v>
      </c>
      <c r="H27" s="21" t="str">
        <f t="shared" si="1"/>
        <v>D</v>
      </c>
      <c r="I27" s="22"/>
    </row>
    <row r="28" spans="1:9" ht="16.5" x14ac:dyDescent="0.25">
      <c r="A28" s="19">
        <v>14</v>
      </c>
      <c r="B28" s="23" t="s">
        <v>198</v>
      </c>
      <c r="C28" s="26" t="s">
        <v>199</v>
      </c>
      <c r="D28" s="27" t="s">
        <v>31</v>
      </c>
      <c r="E28" s="20">
        <v>6</v>
      </c>
      <c r="F28" s="20">
        <v>5</v>
      </c>
      <c r="G28" s="20">
        <f t="shared" si="0"/>
        <v>5.3</v>
      </c>
      <c r="H28" s="21" t="str">
        <f t="shared" si="1"/>
        <v>D+</v>
      </c>
      <c r="I28" s="22"/>
    </row>
    <row r="29" spans="1:9" ht="16.5" x14ac:dyDescent="0.25">
      <c r="A29" s="19">
        <v>15</v>
      </c>
      <c r="B29" s="23" t="s">
        <v>200</v>
      </c>
      <c r="C29" s="26" t="s">
        <v>201</v>
      </c>
      <c r="D29" s="27" t="s">
        <v>31</v>
      </c>
      <c r="E29" s="20">
        <v>7</v>
      </c>
      <c r="F29" s="20">
        <v>6.5</v>
      </c>
      <c r="G29" s="20">
        <f t="shared" si="0"/>
        <v>6.65</v>
      </c>
      <c r="H29" s="21" t="str">
        <f t="shared" si="1"/>
        <v>C+</v>
      </c>
      <c r="I29" s="22"/>
    </row>
    <row r="30" spans="1:9" ht="16.5" x14ac:dyDescent="0.25">
      <c r="A30" s="19">
        <v>16</v>
      </c>
      <c r="B30" s="23" t="s">
        <v>202</v>
      </c>
      <c r="C30" s="26" t="s">
        <v>203</v>
      </c>
      <c r="D30" s="27" t="s">
        <v>32</v>
      </c>
      <c r="E30" s="20">
        <v>7</v>
      </c>
      <c r="F30" s="20">
        <v>3</v>
      </c>
      <c r="G30" s="20">
        <f t="shared" si="0"/>
        <v>4.1999999999999993</v>
      </c>
      <c r="H30" s="21" t="str">
        <f t="shared" si="1"/>
        <v>D</v>
      </c>
      <c r="I30" s="22"/>
    </row>
    <row r="31" spans="1:9" ht="16.5" x14ac:dyDescent="0.25">
      <c r="A31" s="19">
        <v>17</v>
      </c>
      <c r="B31" s="23" t="s">
        <v>204</v>
      </c>
      <c r="C31" s="26" t="s">
        <v>205</v>
      </c>
      <c r="D31" s="27" t="s">
        <v>112</v>
      </c>
      <c r="E31" s="20">
        <v>5.5</v>
      </c>
      <c r="F31" s="20">
        <v>3</v>
      </c>
      <c r="G31" s="20">
        <f t="shared" si="0"/>
        <v>3.7499999999999996</v>
      </c>
      <c r="H31" s="21" t="str">
        <f t="shared" si="1"/>
        <v>F</v>
      </c>
      <c r="I31" s="22" t="s">
        <v>513</v>
      </c>
    </row>
    <row r="32" spans="1:9" ht="16.5" x14ac:dyDescent="0.25">
      <c r="A32" s="19">
        <v>18</v>
      </c>
      <c r="B32" s="23" t="s">
        <v>206</v>
      </c>
      <c r="C32" s="26" t="s">
        <v>207</v>
      </c>
      <c r="D32" s="27" t="s">
        <v>124</v>
      </c>
      <c r="E32" s="20">
        <v>7</v>
      </c>
      <c r="F32" s="20">
        <v>6.5</v>
      </c>
      <c r="G32" s="20">
        <f t="shared" si="0"/>
        <v>6.65</v>
      </c>
      <c r="H32" s="21" t="str">
        <f t="shared" si="1"/>
        <v>C+</v>
      </c>
      <c r="I32" s="22"/>
    </row>
    <row r="33" spans="1:9" ht="16.5" x14ac:dyDescent="0.25">
      <c r="A33" s="19">
        <v>19</v>
      </c>
      <c r="B33" s="23" t="s">
        <v>208</v>
      </c>
      <c r="C33" s="26" t="s">
        <v>209</v>
      </c>
      <c r="D33" s="27" t="s">
        <v>35</v>
      </c>
      <c r="E33" s="20">
        <v>6</v>
      </c>
      <c r="F33" s="20">
        <v>7</v>
      </c>
      <c r="G33" s="20">
        <f t="shared" si="0"/>
        <v>6.6999999999999993</v>
      </c>
      <c r="H33" s="21" t="str">
        <f t="shared" si="1"/>
        <v>C+</v>
      </c>
      <c r="I33" s="22"/>
    </row>
    <row r="34" spans="1:9" ht="16.5" x14ac:dyDescent="0.25">
      <c r="A34" s="19">
        <v>20</v>
      </c>
      <c r="B34" s="23" t="s">
        <v>210</v>
      </c>
      <c r="C34" s="26" t="s">
        <v>160</v>
      </c>
      <c r="D34" s="27" t="s">
        <v>36</v>
      </c>
      <c r="E34" s="20">
        <v>6</v>
      </c>
      <c r="F34" s="20">
        <v>4.5</v>
      </c>
      <c r="G34" s="20">
        <f t="shared" si="0"/>
        <v>4.9499999999999993</v>
      </c>
      <c r="H34" s="21" t="str">
        <f t="shared" si="1"/>
        <v>D+</v>
      </c>
      <c r="I34" s="22"/>
    </row>
    <row r="35" spans="1:9" ht="16.5" x14ac:dyDescent="0.25">
      <c r="A35" s="19">
        <v>21</v>
      </c>
      <c r="B35" s="23" t="s">
        <v>211</v>
      </c>
      <c r="C35" s="26" t="s">
        <v>212</v>
      </c>
      <c r="D35" s="27" t="s">
        <v>96</v>
      </c>
      <c r="E35" s="20">
        <v>7</v>
      </c>
      <c r="F35" s="20">
        <v>3</v>
      </c>
      <c r="G35" s="20">
        <f t="shared" si="0"/>
        <v>4.1999999999999993</v>
      </c>
      <c r="H35" s="21" t="str">
        <f t="shared" si="1"/>
        <v>D</v>
      </c>
      <c r="I35" s="22"/>
    </row>
    <row r="36" spans="1:9" ht="16.5" x14ac:dyDescent="0.25">
      <c r="A36" s="19">
        <v>22</v>
      </c>
      <c r="B36" s="23" t="s">
        <v>213</v>
      </c>
      <c r="C36" s="26" t="s">
        <v>71</v>
      </c>
      <c r="D36" s="27" t="s">
        <v>157</v>
      </c>
      <c r="E36" s="20">
        <v>6</v>
      </c>
      <c r="F36" s="20">
        <v>2</v>
      </c>
      <c r="G36" s="20">
        <f t="shared" si="0"/>
        <v>3.1999999999999997</v>
      </c>
      <c r="H36" s="21" t="str">
        <f t="shared" si="1"/>
        <v>F</v>
      </c>
      <c r="I36" s="22" t="s">
        <v>513</v>
      </c>
    </row>
    <row r="37" spans="1:9" ht="16.5" x14ac:dyDescent="0.25">
      <c r="A37" s="19">
        <v>23</v>
      </c>
      <c r="B37" s="23" t="s">
        <v>214</v>
      </c>
      <c r="C37" s="26" t="s">
        <v>215</v>
      </c>
      <c r="D37" s="27" t="s">
        <v>97</v>
      </c>
      <c r="E37" s="20">
        <v>5.5</v>
      </c>
      <c r="F37" s="20">
        <v>4</v>
      </c>
      <c r="G37" s="20">
        <f t="shared" si="0"/>
        <v>4.4499999999999993</v>
      </c>
      <c r="H37" s="21" t="str">
        <f t="shared" si="1"/>
        <v>D</v>
      </c>
      <c r="I37" s="22"/>
    </row>
    <row r="38" spans="1:9" ht="16.5" x14ac:dyDescent="0.25">
      <c r="A38" s="19">
        <v>24</v>
      </c>
      <c r="B38" s="23" t="s">
        <v>216</v>
      </c>
      <c r="C38" s="26" t="s">
        <v>217</v>
      </c>
      <c r="D38" s="27" t="s">
        <v>61</v>
      </c>
      <c r="E38" s="20">
        <v>7.5</v>
      </c>
      <c r="F38" s="20">
        <v>2</v>
      </c>
      <c r="G38" s="20">
        <f t="shared" si="0"/>
        <v>3.65</v>
      </c>
      <c r="H38" s="21" t="str">
        <f t="shared" si="1"/>
        <v>F</v>
      </c>
      <c r="I38" s="22" t="s">
        <v>513</v>
      </c>
    </row>
    <row r="39" spans="1:9" ht="16.5" x14ac:dyDescent="0.25">
      <c r="A39" s="19">
        <v>25</v>
      </c>
      <c r="B39" s="23" t="s">
        <v>218</v>
      </c>
      <c r="C39" s="26" t="s">
        <v>150</v>
      </c>
      <c r="D39" s="27" t="s">
        <v>63</v>
      </c>
      <c r="E39" s="20">
        <v>6.5</v>
      </c>
      <c r="F39" s="20">
        <v>6</v>
      </c>
      <c r="G39" s="20">
        <f t="shared" si="0"/>
        <v>6.1499999999999995</v>
      </c>
      <c r="H39" s="21" t="str">
        <f t="shared" si="1"/>
        <v>C+</v>
      </c>
      <c r="I39" s="22"/>
    </row>
    <row r="40" spans="1:9" ht="16.5" x14ac:dyDescent="0.25">
      <c r="A40" s="19">
        <v>26</v>
      </c>
      <c r="B40" s="23" t="s">
        <v>219</v>
      </c>
      <c r="C40" s="26" t="s">
        <v>166</v>
      </c>
      <c r="D40" s="27" t="s">
        <v>38</v>
      </c>
      <c r="E40" s="20">
        <v>6.5</v>
      </c>
      <c r="F40" s="20">
        <v>6.5</v>
      </c>
      <c r="G40" s="20">
        <f t="shared" si="0"/>
        <v>6.5</v>
      </c>
      <c r="H40" s="21" t="str">
        <f t="shared" si="1"/>
        <v>C+</v>
      </c>
      <c r="I40" s="22"/>
    </row>
    <row r="41" spans="1:9" ht="16.5" x14ac:dyDescent="0.25">
      <c r="A41" s="19">
        <v>27</v>
      </c>
      <c r="B41" s="23" t="s">
        <v>220</v>
      </c>
      <c r="C41" s="26" t="s">
        <v>221</v>
      </c>
      <c r="D41" s="27" t="s">
        <v>139</v>
      </c>
      <c r="E41" s="20">
        <v>7</v>
      </c>
      <c r="F41" s="20">
        <v>7</v>
      </c>
      <c r="G41" s="20">
        <f t="shared" si="0"/>
        <v>7</v>
      </c>
      <c r="H41" s="21" t="str">
        <f t="shared" si="1"/>
        <v>B</v>
      </c>
      <c r="I41" s="22"/>
    </row>
    <row r="42" spans="1:9" ht="16.5" x14ac:dyDescent="0.25">
      <c r="A42" s="19">
        <v>28</v>
      </c>
      <c r="B42" s="23" t="s">
        <v>222</v>
      </c>
      <c r="C42" s="26" t="s">
        <v>223</v>
      </c>
      <c r="D42" s="27" t="s">
        <v>65</v>
      </c>
      <c r="E42" s="20">
        <v>5.5</v>
      </c>
      <c r="F42" s="20">
        <v>3</v>
      </c>
      <c r="G42" s="20">
        <f t="shared" si="0"/>
        <v>3.7499999999999996</v>
      </c>
      <c r="H42" s="21" t="str">
        <f t="shared" si="1"/>
        <v>F</v>
      </c>
      <c r="I42" s="22" t="s">
        <v>513</v>
      </c>
    </row>
    <row r="43" spans="1:9" ht="16.5" x14ac:dyDescent="0.25">
      <c r="A43" s="19">
        <v>29</v>
      </c>
      <c r="B43" s="23" t="s">
        <v>224</v>
      </c>
      <c r="C43" s="26" t="s">
        <v>225</v>
      </c>
      <c r="D43" s="27" t="s">
        <v>65</v>
      </c>
      <c r="E43" s="20">
        <v>5.5</v>
      </c>
      <c r="F43" s="20">
        <v>4</v>
      </c>
      <c r="G43" s="20">
        <f t="shared" si="0"/>
        <v>4.4499999999999993</v>
      </c>
      <c r="H43" s="21" t="str">
        <f t="shared" si="1"/>
        <v>D</v>
      </c>
      <c r="I43" s="22"/>
    </row>
    <row r="44" spans="1:9" ht="16.5" x14ac:dyDescent="0.25">
      <c r="A44" s="19">
        <v>30</v>
      </c>
      <c r="B44" s="23" t="s">
        <v>226</v>
      </c>
      <c r="C44" s="26" t="s">
        <v>227</v>
      </c>
      <c r="D44" s="27" t="s">
        <v>83</v>
      </c>
      <c r="E44" s="20">
        <v>7.5</v>
      </c>
      <c r="F44" s="20">
        <v>2</v>
      </c>
      <c r="G44" s="20">
        <f t="shared" si="0"/>
        <v>3.65</v>
      </c>
      <c r="H44" s="21" t="str">
        <f t="shared" si="1"/>
        <v>F</v>
      </c>
      <c r="I44" s="22" t="s">
        <v>513</v>
      </c>
    </row>
    <row r="45" spans="1:9" ht="16.5" x14ac:dyDescent="0.25">
      <c r="A45" s="19">
        <v>31</v>
      </c>
      <c r="B45" s="23" t="s">
        <v>228</v>
      </c>
      <c r="C45" s="26" t="s">
        <v>41</v>
      </c>
      <c r="D45" s="27" t="s">
        <v>85</v>
      </c>
      <c r="E45" s="20">
        <v>9.5</v>
      </c>
      <c r="F45" s="20">
        <v>6</v>
      </c>
      <c r="G45" s="20">
        <f t="shared" si="0"/>
        <v>7.0499999999999989</v>
      </c>
      <c r="H45" s="21" t="str">
        <f t="shared" si="1"/>
        <v>B</v>
      </c>
      <c r="I45" s="22"/>
    </row>
    <row r="46" spans="1:9" ht="16.5" x14ac:dyDescent="0.25">
      <c r="A46" s="19">
        <v>32</v>
      </c>
      <c r="B46" s="23" t="s">
        <v>229</v>
      </c>
      <c r="C46" s="26" t="s">
        <v>50</v>
      </c>
      <c r="D46" s="27" t="s">
        <v>86</v>
      </c>
      <c r="E46" s="20">
        <v>7</v>
      </c>
      <c r="F46" s="20">
        <v>7</v>
      </c>
      <c r="G46" s="20">
        <f t="shared" si="0"/>
        <v>7</v>
      </c>
      <c r="H46" s="21" t="str">
        <f t="shared" si="1"/>
        <v>B</v>
      </c>
      <c r="I46" s="22"/>
    </row>
    <row r="47" spans="1:9" ht="16.5" x14ac:dyDescent="0.25">
      <c r="A47" s="19">
        <v>33</v>
      </c>
      <c r="B47" s="23" t="s">
        <v>230</v>
      </c>
      <c r="C47" s="26" t="s">
        <v>90</v>
      </c>
      <c r="D47" s="27" t="s">
        <v>44</v>
      </c>
      <c r="E47" s="20">
        <v>8</v>
      </c>
      <c r="F47" s="20">
        <v>0</v>
      </c>
      <c r="G47" s="20">
        <f t="shared" si="0"/>
        <v>2.4</v>
      </c>
      <c r="H47" s="21" t="str">
        <f t="shared" si="1"/>
        <v>F</v>
      </c>
      <c r="I47" s="22" t="s">
        <v>513</v>
      </c>
    </row>
    <row r="48" spans="1:9" ht="16.5" x14ac:dyDescent="0.25">
      <c r="A48" s="19">
        <v>34</v>
      </c>
      <c r="B48" s="23" t="s">
        <v>231</v>
      </c>
      <c r="C48" s="26" t="s">
        <v>232</v>
      </c>
      <c r="D48" s="27" t="s">
        <v>67</v>
      </c>
      <c r="E48" s="20">
        <v>7.5</v>
      </c>
      <c r="F48" s="20">
        <v>9</v>
      </c>
      <c r="G48" s="20">
        <f t="shared" si="0"/>
        <v>8.5500000000000007</v>
      </c>
      <c r="H48" s="21" t="str">
        <f t="shared" si="1"/>
        <v>A</v>
      </c>
      <c r="I48" s="22"/>
    </row>
    <row r="49" spans="1:9" ht="16.5" x14ac:dyDescent="0.25">
      <c r="A49" s="19">
        <v>35</v>
      </c>
      <c r="B49" s="23" t="s">
        <v>233</v>
      </c>
      <c r="C49" s="26" t="s">
        <v>234</v>
      </c>
      <c r="D49" s="27" t="s">
        <v>69</v>
      </c>
      <c r="E49" s="20">
        <v>7.5</v>
      </c>
      <c r="F49" s="20">
        <v>8.5</v>
      </c>
      <c r="G49" s="20">
        <f t="shared" si="0"/>
        <v>8.1999999999999993</v>
      </c>
      <c r="H49" s="21" t="str">
        <f t="shared" si="1"/>
        <v>B+</v>
      </c>
      <c r="I49" s="22"/>
    </row>
    <row r="50" spans="1:9" ht="16.5" x14ac:dyDescent="0.25">
      <c r="A50" s="19">
        <v>36</v>
      </c>
      <c r="B50" s="23" t="s">
        <v>235</v>
      </c>
      <c r="C50" s="26" t="s">
        <v>142</v>
      </c>
      <c r="D50" s="27" t="s">
        <v>49</v>
      </c>
      <c r="E50" s="20">
        <v>6.5</v>
      </c>
      <c r="F50" s="20">
        <v>7.5</v>
      </c>
      <c r="G50" s="20">
        <f t="shared" si="0"/>
        <v>7.2</v>
      </c>
      <c r="H50" s="21" t="str">
        <f t="shared" si="1"/>
        <v>B</v>
      </c>
      <c r="I50" s="22"/>
    </row>
    <row r="51" spans="1:9" ht="16.5" x14ac:dyDescent="0.25">
      <c r="A51" s="19">
        <v>37</v>
      </c>
      <c r="B51" s="23" t="s">
        <v>236</v>
      </c>
      <c r="C51" s="26" t="s">
        <v>237</v>
      </c>
      <c r="D51" s="27" t="s">
        <v>109</v>
      </c>
      <c r="E51" s="20">
        <v>5.5</v>
      </c>
      <c r="F51" s="20">
        <v>7</v>
      </c>
      <c r="G51" s="20">
        <f t="shared" si="0"/>
        <v>6.5499999999999989</v>
      </c>
      <c r="H51" s="21" t="str">
        <f t="shared" si="1"/>
        <v>C+</v>
      </c>
      <c r="I51" s="22"/>
    </row>
    <row r="52" spans="1:9" ht="16.5" x14ac:dyDescent="0.25">
      <c r="A52" s="19">
        <v>38</v>
      </c>
      <c r="B52" s="23" t="s">
        <v>238</v>
      </c>
      <c r="C52" s="26" t="s">
        <v>239</v>
      </c>
      <c r="D52" s="27" t="s">
        <v>143</v>
      </c>
      <c r="E52" s="20">
        <v>8</v>
      </c>
      <c r="F52" s="20">
        <v>7</v>
      </c>
      <c r="G52" s="20">
        <f t="shared" si="0"/>
        <v>7.2999999999999989</v>
      </c>
      <c r="H52" s="21" t="str">
        <f t="shared" si="1"/>
        <v>B</v>
      </c>
      <c r="I52" s="22"/>
    </row>
    <row r="53" spans="1:9" ht="16.5" x14ac:dyDescent="0.25">
      <c r="A53" s="19">
        <v>39</v>
      </c>
      <c r="B53" s="23" t="s">
        <v>240</v>
      </c>
      <c r="C53" s="26" t="s">
        <v>241</v>
      </c>
      <c r="D53" s="27" t="s">
        <v>117</v>
      </c>
      <c r="E53" s="20">
        <v>7.5</v>
      </c>
      <c r="F53" s="20">
        <v>3</v>
      </c>
      <c r="G53" s="20">
        <f t="shared" si="0"/>
        <v>4.3499999999999996</v>
      </c>
      <c r="H53" s="21" t="str">
        <f t="shared" si="1"/>
        <v>D</v>
      </c>
      <c r="I53" s="22"/>
    </row>
    <row r="54" spans="1:9" ht="16.5" x14ac:dyDescent="0.25">
      <c r="A54" s="19">
        <v>40</v>
      </c>
      <c r="B54" s="23" t="s">
        <v>242</v>
      </c>
      <c r="C54" s="26" t="s">
        <v>243</v>
      </c>
      <c r="D54" s="27" t="s">
        <v>88</v>
      </c>
      <c r="E54" s="20">
        <v>7</v>
      </c>
      <c r="F54" s="20">
        <v>2</v>
      </c>
      <c r="G54" s="20">
        <f t="shared" si="0"/>
        <v>3.5</v>
      </c>
      <c r="H54" s="21" t="str">
        <f t="shared" si="1"/>
        <v>F</v>
      </c>
      <c r="I54" s="22" t="s">
        <v>513</v>
      </c>
    </row>
    <row r="55" spans="1:9" ht="16.5" x14ac:dyDescent="0.25">
      <c r="A55" s="19">
        <v>41</v>
      </c>
      <c r="B55" s="23" t="s">
        <v>244</v>
      </c>
      <c r="C55" s="26" t="s">
        <v>245</v>
      </c>
      <c r="D55" s="27" t="s">
        <v>88</v>
      </c>
      <c r="E55" s="20">
        <v>7.5</v>
      </c>
      <c r="F55" s="20">
        <v>3</v>
      </c>
      <c r="G55" s="20">
        <f t="shared" si="0"/>
        <v>4.3499999999999996</v>
      </c>
      <c r="H55" s="21" t="str">
        <f t="shared" si="1"/>
        <v>D</v>
      </c>
      <c r="I55" s="22"/>
    </row>
    <row r="56" spans="1:9" ht="16.5" x14ac:dyDescent="0.25">
      <c r="A56" s="19">
        <v>42</v>
      </c>
      <c r="B56" s="23" t="s">
        <v>246</v>
      </c>
      <c r="C56" s="26" t="s">
        <v>247</v>
      </c>
      <c r="D56" s="27" t="s">
        <v>88</v>
      </c>
      <c r="E56" s="20">
        <v>6.5</v>
      </c>
      <c r="F56" s="20">
        <v>4</v>
      </c>
      <c r="G56" s="20">
        <f t="shared" si="0"/>
        <v>4.75</v>
      </c>
      <c r="H56" s="21" t="str">
        <f t="shared" si="1"/>
        <v>D</v>
      </c>
      <c r="I56" s="22"/>
    </row>
    <row r="57" spans="1:9" ht="16.5" x14ac:dyDescent="0.25">
      <c r="A57" s="19">
        <v>43</v>
      </c>
      <c r="B57" s="23" t="s">
        <v>248</v>
      </c>
      <c r="C57" s="26" t="s">
        <v>90</v>
      </c>
      <c r="D57" s="27" t="s">
        <v>118</v>
      </c>
      <c r="E57" s="20">
        <v>7</v>
      </c>
      <c r="F57" s="20">
        <v>3</v>
      </c>
      <c r="G57" s="20">
        <f t="shared" si="0"/>
        <v>4.1999999999999993</v>
      </c>
      <c r="H57" s="21" t="str">
        <f t="shared" si="1"/>
        <v>D</v>
      </c>
      <c r="I57" s="22"/>
    </row>
    <row r="58" spans="1:9" ht="16.5" x14ac:dyDescent="0.25">
      <c r="A58" s="19">
        <v>44</v>
      </c>
      <c r="B58" s="23" t="s">
        <v>249</v>
      </c>
      <c r="C58" s="26" t="s">
        <v>250</v>
      </c>
      <c r="D58" s="27" t="s">
        <v>75</v>
      </c>
      <c r="E58" s="20">
        <v>4.5</v>
      </c>
      <c r="F58" s="20">
        <v>3.5</v>
      </c>
      <c r="G58" s="20">
        <f t="shared" si="0"/>
        <v>3.8</v>
      </c>
      <c r="H58" s="21" t="str">
        <f t="shared" si="1"/>
        <v>F</v>
      </c>
      <c r="I58" s="22" t="s">
        <v>513</v>
      </c>
    </row>
    <row r="59" spans="1:9" ht="16.5" x14ac:dyDescent="0.25">
      <c r="A59" s="19">
        <v>45</v>
      </c>
      <c r="B59" s="23" t="s">
        <v>251</v>
      </c>
      <c r="C59" s="26" t="s">
        <v>252</v>
      </c>
      <c r="D59" s="27" t="s">
        <v>114</v>
      </c>
      <c r="E59" s="20">
        <v>6.5</v>
      </c>
      <c r="F59" s="20">
        <v>4</v>
      </c>
      <c r="G59" s="20">
        <f t="shared" si="0"/>
        <v>4.75</v>
      </c>
      <c r="H59" s="21" t="str">
        <f t="shared" si="1"/>
        <v>D</v>
      </c>
      <c r="I59" s="22"/>
    </row>
    <row r="60" spans="1:9" ht="16.5" x14ac:dyDescent="0.25">
      <c r="A60" s="19">
        <v>46</v>
      </c>
      <c r="B60" s="23" t="s">
        <v>253</v>
      </c>
      <c r="C60" s="26" t="s">
        <v>254</v>
      </c>
      <c r="D60" s="27" t="s">
        <v>111</v>
      </c>
      <c r="E60" s="20">
        <v>7</v>
      </c>
      <c r="F60" s="20">
        <v>2</v>
      </c>
      <c r="G60" s="20">
        <f t="shared" si="0"/>
        <v>3.5</v>
      </c>
      <c r="H60" s="21" t="str">
        <f t="shared" si="1"/>
        <v>F</v>
      </c>
      <c r="I60" s="22" t="s">
        <v>513</v>
      </c>
    </row>
    <row r="61" spans="1:9" ht="16.5" x14ac:dyDescent="0.25">
      <c r="A61" s="19">
        <v>47</v>
      </c>
      <c r="B61" s="23" t="s">
        <v>255</v>
      </c>
      <c r="C61" s="26" t="s">
        <v>256</v>
      </c>
      <c r="D61" s="27" t="s">
        <v>257</v>
      </c>
      <c r="E61" s="20">
        <v>5.5</v>
      </c>
      <c r="F61" s="20">
        <v>4.5</v>
      </c>
      <c r="G61" s="20">
        <f t="shared" si="0"/>
        <v>4.8</v>
      </c>
      <c r="H61" s="21" t="str">
        <f t="shared" si="1"/>
        <v>D</v>
      </c>
      <c r="I61" s="22"/>
    </row>
    <row r="62" spans="1:9" ht="16.5" x14ac:dyDescent="0.25">
      <c r="A62" s="19">
        <v>48</v>
      </c>
      <c r="B62" s="23" t="s">
        <v>258</v>
      </c>
      <c r="C62" s="26" t="s">
        <v>259</v>
      </c>
      <c r="D62" s="27" t="s">
        <v>152</v>
      </c>
      <c r="E62" s="20">
        <v>6</v>
      </c>
      <c r="F62" s="20">
        <v>7.5</v>
      </c>
      <c r="G62" s="20">
        <f t="shared" si="0"/>
        <v>7.05</v>
      </c>
      <c r="H62" s="21" t="str">
        <f t="shared" si="1"/>
        <v>B</v>
      </c>
      <c r="I62" s="22"/>
    </row>
    <row r="63" spans="1:9" ht="16.5" x14ac:dyDescent="0.25">
      <c r="A63" s="19">
        <v>49</v>
      </c>
      <c r="B63" s="23" t="s">
        <v>260</v>
      </c>
      <c r="C63" s="26" t="s">
        <v>261</v>
      </c>
      <c r="D63" s="27" t="s">
        <v>140</v>
      </c>
      <c r="E63" s="20">
        <v>7.5</v>
      </c>
      <c r="F63" s="20">
        <v>6.5</v>
      </c>
      <c r="G63" s="20">
        <f t="shared" si="0"/>
        <v>6.8</v>
      </c>
      <c r="H63" s="21" t="str">
        <f t="shared" si="1"/>
        <v>C+</v>
      </c>
      <c r="I63" s="22"/>
    </row>
    <row r="64" spans="1:9" ht="16.5" x14ac:dyDescent="0.25">
      <c r="A64" s="19">
        <v>50</v>
      </c>
      <c r="B64" s="23" t="s">
        <v>262</v>
      </c>
      <c r="C64" s="26" t="s">
        <v>71</v>
      </c>
      <c r="D64" s="27" t="s">
        <v>91</v>
      </c>
      <c r="E64" s="20">
        <v>6.5</v>
      </c>
      <c r="F64" s="20">
        <v>8</v>
      </c>
      <c r="G64" s="20">
        <f t="shared" si="0"/>
        <v>7.55</v>
      </c>
      <c r="H64" s="21" t="str">
        <f t="shared" si="1"/>
        <v>B</v>
      </c>
      <c r="I64" s="22"/>
    </row>
    <row r="65" spans="1:9" ht="15.75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ht="15.75" x14ac:dyDescent="0.25">
      <c r="A66" s="7" t="str">
        <f>"Cộng danh sách gồm "</f>
        <v xml:space="preserve">Cộng danh sách gồm </v>
      </c>
      <c r="B66" s="7"/>
      <c r="C66" s="7"/>
      <c r="D66" s="8">
        <f>COUNTA(H15:H64)</f>
        <v>50</v>
      </c>
      <c r="E66" s="9">
        <v>1</v>
      </c>
      <c r="F66" s="10"/>
      <c r="G66" s="1"/>
      <c r="H66" s="1"/>
      <c r="I66" s="1"/>
    </row>
    <row r="67" spans="1:9" ht="15.75" x14ac:dyDescent="0.25">
      <c r="A67" s="45" t="s">
        <v>20</v>
      </c>
      <c r="B67" s="45"/>
      <c r="C67" s="45"/>
      <c r="D67" s="11">
        <v>37</v>
      </c>
      <c r="E67" s="12">
        <f>D67/D66</f>
        <v>0.74</v>
      </c>
      <c r="F67" s="13"/>
      <c r="G67" s="1"/>
      <c r="H67" s="1"/>
      <c r="I67" s="1"/>
    </row>
    <row r="68" spans="1:9" ht="15.75" x14ac:dyDescent="0.25">
      <c r="A68" s="45" t="s">
        <v>21</v>
      </c>
      <c r="B68" s="45"/>
      <c r="C68" s="45"/>
      <c r="D68" s="11">
        <v>13</v>
      </c>
      <c r="E68" s="12">
        <f>D68/D66</f>
        <v>0.26</v>
      </c>
      <c r="F68" s="13"/>
      <c r="G68" s="1"/>
      <c r="H68" s="1"/>
      <c r="I68" s="1"/>
    </row>
    <row r="69" spans="1:9" ht="15.75" x14ac:dyDescent="0.25">
      <c r="A69" s="14"/>
      <c r="B69" s="14"/>
      <c r="C69" s="3"/>
      <c r="D69" s="14"/>
      <c r="E69" s="2"/>
      <c r="F69" s="1"/>
      <c r="G69" s="1"/>
      <c r="H69" s="1"/>
      <c r="I69" s="1"/>
    </row>
    <row r="70" spans="1:9" ht="15.75" x14ac:dyDescent="0.25">
      <c r="A70" s="1"/>
      <c r="B70" s="1"/>
      <c r="C70" s="1"/>
      <c r="D70" s="1"/>
      <c r="E70" s="46" t="str">
        <f ca="1">"TP. Hồ Chí Minh, ngày "&amp;  DAY(NOW())&amp;" tháng " &amp;MONTH(NOW())&amp;" năm "&amp;YEAR(NOW())</f>
        <v>TP. Hồ Chí Minh, ngày 29 tháng 12 năm 2017</v>
      </c>
      <c r="F70" s="46"/>
      <c r="G70" s="46"/>
      <c r="H70" s="46"/>
      <c r="I70" s="46"/>
    </row>
    <row r="71" spans="1:9" ht="15.75" x14ac:dyDescent="0.25">
      <c r="A71" s="30" t="s">
        <v>126</v>
      </c>
      <c r="B71" s="30"/>
      <c r="C71" s="30"/>
      <c r="D71" s="1"/>
      <c r="E71" s="30" t="s">
        <v>22</v>
      </c>
      <c r="F71" s="30"/>
      <c r="G71" s="30"/>
      <c r="H71" s="30"/>
      <c r="I71" s="30"/>
    </row>
    <row r="72" spans="1:9" ht="15.75" x14ac:dyDescent="0.25">
      <c r="A72" s="1"/>
      <c r="B72" s="1"/>
      <c r="C72" s="1"/>
      <c r="D72" s="1"/>
      <c r="E72" s="1"/>
      <c r="F72" s="1"/>
      <c r="G72" s="1"/>
      <c r="H72" s="1"/>
      <c r="I72" s="1"/>
    </row>
  </sheetData>
  <protectedRanges>
    <protectedRange sqref="A72:D72" name="Range5"/>
    <protectedRange sqref="I15:I64" name="Range4"/>
    <protectedRange sqref="E15:F64" name="Range3"/>
    <protectedRange sqref="A4" name="Range1"/>
    <protectedRange sqref="E13:F13" name="Range6"/>
    <protectedRange sqref="C8:C10 G8:G9" name="Range2_1"/>
    <protectedRange sqref="E72:I72" name="Range5_1_1"/>
    <protectedRange sqref="B15:D64" name="Range3_3_2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1:C71"/>
    <mergeCell ref="E71:I71"/>
    <mergeCell ref="A10:B10"/>
    <mergeCell ref="C10:D10"/>
    <mergeCell ref="A12:A13"/>
    <mergeCell ref="B12:B13"/>
    <mergeCell ref="C12:D13"/>
    <mergeCell ref="G12:H12"/>
    <mergeCell ref="I12:I13"/>
    <mergeCell ref="C14:D14"/>
    <mergeCell ref="A67:C67"/>
    <mergeCell ref="A68:C68"/>
    <mergeCell ref="E70:I70"/>
    <mergeCell ref="G10:H10"/>
  </mergeCells>
  <conditionalFormatting sqref="H15:H64">
    <cfRule type="cellIs" dxfId="7" priority="2" stopIfTrue="1" operator="equal">
      <formula>"F"</formula>
    </cfRule>
  </conditionalFormatting>
  <conditionalFormatting sqref="G15:G64">
    <cfRule type="expression" dxfId="6" priority="1" stopIfTrue="1">
      <formula>MAX(#REF!)&lt;4</formula>
    </cfRule>
  </conditionalFormatting>
  <pageMargins left="0.40625" right="1.0416666666666701E-2" top="0.75" bottom="7.2916666666666699E-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2"/>
  <sheetViews>
    <sheetView tabSelected="1" view="pageLayout" topLeftCell="A40" zoomScaleNormal="100" workbookViewId="0">
      <selection activeCell="I52" sqref="I52"/>
    </sheetView>
  </sheetViews>
  <sheetFormatPr defaultRowHeight="15" x14ac:dyDescent="0.25"/>
  <cols>
    <col min="1" max="1" width="6.140625" customWidth="1"/>
    <col min="2" max="2" width="14.28515625" customWidth="1"/>
    <col min="3" max="3" width="26.85546875" customWidth="1"/>
    <col min="4" max="4" width="8.28515625" customWidth="1"/>
    <col min="5" max="5" width="8.42578125" customWidth="1"/>
    <col min="6" max="6" width="8" customWidth="1"/>
  </cols>
  <sheetData>
    <row r="1" spans="1:9" ht="15.75" x14ac:dyDescent="0.25">
      <c r="A1" s="30" t="s">
        <v>0</v>
      </c>
      <c r="B1" s="30"/>
      <c r="C1" s="30"/>
      <c r="D1" s="30"/>
      <c r="E1" s="30" t="s">
        <v>1</v>
      </c>
      <c r="F1" s="30"/>
      <c r="G1" s="30"/>
      <c r="H1" s="30"/>
      <c r="I1" s="30"/>
    </row>
    <row r="2" spans="1:9" ht="15.75" x14ac:dyDescent="0.25">
      <c r="A2" s="30" t="s">
        <v>2</v>
      </c>
      <c r="B2" s="30"/>
      <c r="C2" s="30"/>
      <c r="D2" s="30"/>
      <c r="E2" s="49" t="s">
        <v>3</v>
      </c>
      <c r="F2" s="49"/>
      <c r="G2" s="49"/>
      <c r="H2" s="49"/>
      <c r="I2" s="49"/>
    </row>
    <row r="3" spans="1:9" ht="15.75" x14ac:dyDescent="0.25">
      <c r="A3" s="30" t="s">
        <v>4</v>
      </c>
      <c r="B3" s="30"/>
      <c r="C3" s="30"/>
      <c r="D3" s="30"/>
      <c r="E3" s="1"/>
      <c r="F3" s="1"/>
      <c r="G3" s="1"/>
      <c r="H3" s="1"/>
      <c r="I3" s="1"/>
    </row>
    <row r="4" spans="1:9" ht="15.75" x14ac:dyDescent="0.25">
      <c r="A4" s="30" t="s">
        <v>23</v>
      </c>
      <c r="B4" s="30"/>
      <c r="C4" s="30"/>
      <c r="D4" s="30"/>
      <c r="E4" s="1"/>
      <c r="F4" s="1"/>
      <c r="G4" s="1"/>
      <c r="H4" s="1"/>
      <c r="I4" s="1"/>
    </row>
    <row r="5" spans="1:9" ht="15.75" x14ac:dyDescent="0.25">
      <c r="A5" s="15"/>
      <c r="B5" s="15"/>
      <c r="C5" s="15"/>
      <c r="D5" s="15"/>
      <c r="E5" s="1"/>
      <c r="F5" s="1"/>
      <c r="G5" s="1"/>
      <c r="H5" s="1"/>
      <c r="I5" s="1"/>
    </row>
    <row r="6" spans="1:9" ht="19.5" x14ac:dyDescent="0.3">
      <c r="A6" s="47" t="s">
        <v>5</v>
      </c>
      <c r="B6" s="47"/>
      <c r="C6" s="47"/>
      <c r="D6" s="47"/>
      <c r="E6" s="47"/>
      <c r="F6" s="47"/>
      <c r="G6" s="47"/>
      <c r="H6" s="47"/>
      <c r="I6" s="47"/>
    </row>
    <row r="7" spans="1:9" ht="15.75" x14ac:dyDescent="0.25">
      <c r="A7" s="15"/>
      <c r="B7" s="15"/>
      <c r="C7" s="15"/>
      <c r="D7" s="15"/>
      <c r="E7" s="15"/>
      <c r="F7" s="15"/>
      <c r="G7" s="15"/>
      <c r="H7" s="15"/>
      <c r="I7" s="15"/>
    </row>
    <row r="8" spans="1:9" ht="15.75" x14ac:dyDescent="0.25">
      <c r="A8" s="31" t="s">
        <v>6</v>
      </c>
      <c r="B8" s="31"/>
      <c r="C8" s="31" t="s">
        <v>511</v>
      </c>
      <c r="D8" s="31"/>
      <c r="E8" s="31" t="s">
        <v>7</v>
      </c>
      <c r="F8" s="31"/>
      <c r="G8" s="29">
        <v>2</v>
      </c>
      <c r="H8" s="29"/>
      <c r="I8" s="2"/>
    </row>
    <row r="9" spans="1:9" ht="15.75" x14ac:dyDescent="0.25">
      <c r="A9" s="31" t="s">
        <v>8</v>
      </c>
      <c r="B9" s="31"/>
      <c r="C9" s="31" t="s">
        <v>170</v>
      </c>
      <c r="D9" s="31"/>
      <c r="E9" s="31" t="s">
        <v>9</v>
      </c>
      <c r="F9" s="31"/>
      <c r="G9" s="29" t="s">
        <v>506</v>
      </c>
      <c r="H9" s="29"/>
      <c r="I9" s="2"/>
    </row>
    <row r="10" spans="1:9" ht="15.75" x14ac:dyDescent="0.25">
      <c r="A10" s="31" t="s">
        <v>10</v>
      </c>
      <c r="B10" s="31"/>
      <c r="C10" s="31" t="s">
        <v>505</v>
      </c>
      <c r="D10" s="31"/>
      <c r="E10" s="14" t="s">
        <v>138</v>
      </c>
      <c r="F10" s="3"/>
      <c r="G10" s="31" t="s">
        <v>507</v>
      </c>
      <c r="H10" s="3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2" t="s">
        <v>11</v>
      </c>
      <c r="B12" s="34" t="s">
        <v>12</v>
      </c>
      <c r="C12" s="36" t="s">
        <v>13</v>
      </c>
      <c r="D12" s="37"/>
      <c r="E12" s="4" t="s">
        <v>14</v>
      </c>
      <c r="F12" s="4" t="s">
        <v>15</v>
      </c>
      <c r="G12" s="40" t="s">
        <v>16</v>
      </c>
      <c r="H12" s="41"/>
      <c r="I12" s="42" t="s">
        <v>17</v>
      </c>
    </row>
    <row r="13" spans="1:9" ht="15.75" x14ac:dyDescent="0.25">
      <c r="A13" s="33"/>
      <c r="B13" s="35"/>
      <c r="C13" s="38"/>
      <c r="D13" s="39"/>
      <c r="E13" s="5">
        <v>0.3</v>
      </c>
      <c r="F13" s="5">
        <v>0.7</v>
      </c>
      <c r="G13" s="6" t="s">
        <v>18</v>
      </c>
      <c r="H13" s="6" t="s">
        <v>19</v>
      </c>
      <c r="I13" s="43"/>
    </row>
    <row r="14" spans="1:9" ht="15.75" x14ac:dyDescent="0.25">
      <c r="A14" s="16">
        <v>1</v>
      </c>
      <c r="B14" s="18">
        <v>2</v>
      </c>
      <c r="C14" s="44">
        <v>3</v>
      </c>
      <c r="D14" s="44"/>
      <c r="E14" s="16">
        <v>4</v>
      </c>
      <c r="F14" s="16">
        <v>5</v>
      </c>
      <c r="G14" s="16">
        <v>6</v>
      </c>
      <c r="H14" s="17">
        <v>7</v>
      </c>
      <c r="I14" s="6">
        <v>8</v>
      </c>
    </row>
    <row r="15" spans="1:9" ht="16.5" x14ac:dyDescent="0.25">
      <c r="A15" s="19">
        <v>1</v>
      </c>
      <c r="B15" s="23" t="s">
        <v>263</v>
      </c>
      <c r="C15" s="26" t="s">
        <v>147</v>
      </c>
      <c r="D15" s="27" t="s">
        <v>79</v>
      </c>
      <c r="E15" s="20">
        <v>7</v>
      </c>
      <c r="F15" s="20">
        <v>8</v>
      </c>
      <c r="G15" s="20">
        <f>E15*$E$13+F15*$F$13</f>
        <v>7.6999999999999993</v>
      </c>
      <c r="H15" s="21" t="str">
        <f>IF(G15&lt;4,"F",IF(G15&lt;=4.9,"D",IF(G15&lt;=5.4,"D+",IF(G15&lt;=5.9,"C",IF(G15&lt;=6.9,"C+",IF(G15&lt;=7.9,"B",IF(G15&lt;=8.4,"B+","A")))))))</f>
        <v>B</v>
      </c>
      <c r="I15" s="22"/>
    </row>
    <row r="16" spans="1:9" ht="16.5" x14ac:dyDescent="0.25">
      <c r="A16" s="19">
        <v>2</v>
      </c>
      <c r="B16" s="23" t="s">
        <v>264</v>
      </c>
      <c r="C16" s="26" t="s">
        <v>265</v>
      </c>
      <c r="D16" s="27" t="s">
        <v>104</v>
      </c>
      <c r="E16" s="20">
        <v>6</v>
      </c>
      <c r="F16" s="20">
        <v>5.5</v>
      </c>
      <c r="G16" s="20">
        <f t="shared" ref="G16:G64" si="0">E16*$E$13+F16*$F$13</f>
        <v>5.6499999999999995</v>
      </c>
      <c r="H16" s="21" t="str">
        <f t="shared" ref="H16:H64" si="1">IF(G16&lt;4,"F",IF(G16&lt;=4.9,"D",IF(G16&lt;=5.4,"D+",IF(G16&lt;=5.9,"C",IF(G16&lt;=6.9,"C+",IF(G16&lt;=7.9,"B",IF(G16&lt;=8.4,"B+","A")))))))</f>
        <v>C</v>
      </c>
      <c r="I16" s="22"/>
    </row>
    <row r="17" spans="1:9" ht="16.5" x14ac:dyDescent="0.25">
      <c r="A17" s="19">
        <v>3</v>
      </c>
      <c r="B17" s="23" t="s">
        <v>266</v>
      </c>
      <c r="C17" s="26" t="s">
        <v>267</v>
      </c>
      <c r="D17" s="27" t="s">
        <v>131</v>
      </c>
      <c r="E17" s="20">
        <v>8.5</v>
      </c>
      <c r="F17" s="20">
        <v>8</v>
      </c>
      <c r="G17" s="20">
        <f t="shared" si="0"/>
        <v>8.1499999999999986</v>
      </c>
      <c r="H17" s="21" t="str">
        <f t="shared" si="1"/>
        <v>B+</v>
      </c>
      <c r="I17" s="22"/>
    </row>
    <row r="18" spans="1:9" ht="16.5" x14ac:dyDescent="0.25">
      <c r="A18" s="19">
        <v>4</v>
      </c>
      <c r="B18" s="23" t="s">
        <v>268</v>
      </c>
      <c r="C18" s="26" t="s">
        <v>269</v>
      </c>
      <c r="D18" s="27" t="s">
        <v>58</v>
      </c>
      <c r="E18" s="20">
        <v>6</v>
      </c>
      <c r="F18" s="20">
        <v>8</v>
      </c>
      <c r="G18" s="20">
        <f t="shared" si="0"/>
        <v>7.3999999999999995</v>
      </c>
      <c r="H18" s="21" t="str">
        <f t="shared" si="1"/>
        <v>B</v>
      </c>
      <c r="I18" s="22"/>
    </row>
    <row r="19" spans="1:9" ht="16.5" x14ac:dyDescent="0.25">
      <c r="A19" s="19">
        <v>5</v>
      </c>
      <c r="B19" s="23" t="s">
        <v>270</v>
      </c>
      <c r="C19" s="26" t="s">
        <v>121</v>
      </c>
      <c r="D19" s="27" t="s">
        <v>271</v>
      </c>
      <c r="E19" s="20">
        <v>0</v>
      </c>
      <c r="F19" s="20">
        <v>0</v>
      </c>
      <c r="G19" s="20">
        <f t="shared" si="0"/>
        <v>0</v>
      </c>
      <c r="H19" s="21" t="str">
        <f t="shared" si="1"/>
        <v>F</v>
      </c>
      <c r="I19" s="22" t="s">
        <v>508</v>
      </c>
    </row>
    <row r="20" spans="1:9" ht="16.5" x14ac:dyDescent="0.25">
      <c r="A20" s="19">
        <v>6</v>
      </c>
      <c r="B20" s="23" t="s">
        <v>272</v>
      </c>
      <c r="C20" s="26" t="s">
        <v>273</v>
      </c>
      <c r="D20" s="27" t="s">
        <v>80</v>
      </c>
      <c r="E20" s="20">
        <v>7</v>
      </c>
      <c r="F20" s="20">
        <v>6</v>
      </c>
      <c r="G20" s="20">
        <f t="shared" si="0"/>
        <v>6.2999999999999989</v>
      </c>
      <c r="H20" s="21" t="str">
        <f t="shared" si="1"/>
        <v>C+</v>
      </c>
      <c r="I20" s="22"/>
    </row>
    <row r="21" spans="1:9" ht="16.5" x14ac:dyDescent="0.25">
      <c r="A21" s="19">
        <v>7</v>
      </c>
      <c r="B21" s="23" t="s">
        <v>274</v>
      </c>
      <c r="C21" s="26" t="s">
        <v>24</v>
      </c>
      <c r="D21" s="27" t="s">
        <v>60</v>
      </c>
      <c r="E21" s="20">
        <v>6</v>
      </c>
      <c r="F21" s="20">
        <v>5.5</v>
      </c>
      <c r="G21" s="20">
        <f t="shared" si="0"/>
        <v>5.6499999999999995</v>
      </c>
      <c r="H21" s="21" t="str">
        <f t="shared" si="1"/>
        <v>C</v>
      </c>
      <c r="I21" s="22"/>
    </row>
    <row r="22" spans="1:9" ht="16.5" x14ac:dyDescent="0.25">
      <c r="A22" s="19">
        <v>8</v>
      </c>
      <c r="B22" s="23" t="s">
        <v>275</v>
      </c>
      <c r="C22" s="26" t="s">
        <v>74</v>
      </c>
      <c r="D22" s="27" t="s">
        <v>81</v>
      </c>
      <c r="E22" s="20">
        <v>7</v>
      </c>
      <c r="F22" s="20">
        <v>6</v>
      </c>
      <c r="G22" s="20">
        <f t="shared" si="0"/>
        <v>6.2999999999999989</v>
      </c>
      <c r="H22" s="21" t="str">
        <f t="shared" si="1"/>
        <v>C+</v>
      </c>
      <c r="I22" s="22"/>
    </row>
    <row r="23" spans="1:9" ht="16.5" x14ac:dyDescent="0.25">
      <c r="A23" s="19">
        <v>9</v>
      </c>
      <c r="B23" s="23" t="s">
        <v>276</v>
      </c>
      <c r="C23" s="26" t="s">
        <v>277</v>
      </c>
      <c r="D23" s="27" t="s">
        <v>106</v>
      </c>
      <c r="E23" s="20">
        <v>7.5</v>
      </c>
      <c r="F23" s="20">
        <v>8</v>
      </c>
      <c r="G23" s="20">
        <f t="shared" si="0"/>
        <v>7.85</v>
      </c>
      <c r="H23" s="21" t="str">
        <f t="shared" si="1"/>
        <v>B</v>
      </c>
      <c r="I23" s="22"/>
    </row>
    <row r="24" spans="1:9" ht="16.5" x14ac:dyDescent="0.25">
      <c r="A24" s="19">
        <v>10</v>
      </c>
      <c r="B24" s="23" t="s">
        <v>278</v>
      </c>
      <c r="C24" s="26" t="s">
        <v>279</v>
      </c>
      <c r="D24" s="27" t="s">
        <v>106</v>
      </c>
      <c r="E24" s="20">
        <v>7</v>
      </c>
      <c r="F24" s="20">
        <v>5</v>
      </c>
      <c r="G24" s="20">
        <f t="shared" si="0"/>
        <v>5.6</v>
      </c>
      <c r="H24" s="21" t="str">
        <f t="shared" si="1"/>
        <v>C</v>
      </c>
      <c r="I24" s="22"/>
    </row>
    <row r="25" spans="1:9" ht="16.5" x14ac:dyDescent="0.25">
      <c r="A25" s="19">
        <v>11</v>
      </c>
      <c r="B25" s="23" t="s">
        <v>280</v>
      </c>
      <c r="C25" s="26" t="s">
        <v>281</v>
      </c>
      <c r="D25" s="27" t="s">
        <v>33</v>
      </c>
      <c r="E25" s="20">
        <v>6</v>
      </c>
      <c r="F25" s="20">
        <v>4</v>
      </c>
      <c r="G25" s="20">
        <f t="shared" si="0"/>
        <v>4.5999999999999996</v>
      </c>
      <c r="H25" s="21" t="str">
        <f t="shared" si="1"/>
        <v>D</v>
      </c>
      <c r="I25" s="22"/>
    </row>
    <row r="26" spans="1:9" ht="16.5" x14ac:dyDescent="0.25">
      <c r="A26" s="19">
        <v>12</v>
      </c>
      <c r="B26" s="23" t="s">
        <v>282</v>
      </c>
      <c r="C26" s="26" t="s">
        <v>283</v>
      </c>
      <c r="D26" s="27" t="s">
        <v>163</v>
      </c>
      <c r="E26" s="20">
        <v>6.5</v>
      </c>
      <c r="F26" s="20">
        <v>3</v>
      </c>
      <c r="G26" s="20">
        <f t="shared" si="0"/>
        <v>4.05</v>
      </c>
      <c r="H26" s="21" t="str">
        <f t="shared" si="1"/>
        <v>D</v>
      </c>
      <c r="I26" s="22"/>
    </row>
    <row r="27" spans="1:9" ht="16.5" x14ac:dyDescent="0.25">
      <c r="A27" s="19">
        <v>13</v>
      </c>
      <c r="B27" s="23" t="s">
        <v>284</v>
      </c>
      <c r="C27" s="26" t="s">
        <v>285</v>
      </c>
      <c r="D27" s="27" t="s">
        <v>36</v>
      </c>
      <c r="E27" s="20">
        <v>7</v>
      </c>
      <c r="F27" s="20">
        <v>5.5</v>
      </c>
      <c r="G27" s="20">
        <f t="shared" si="0"/>
        <v>5.9499999999999993</v>
      </c>
      <c r="H27" s="21" t="str">
        <f t="shared" si="1"/>
        <v>C+</v>
      </c>
      <c r="I27" s="22"/>
    </row>
    <row r="28" spans="1:9" ht="16.5" x14ac:dyDescent="0.25">
      <c r="A28" s="19">
        <v>14</v>
      </c>
      <c r="B28" s="23" t="s">
        <v>286</v>
      </c>
      <c r="C28" s="26" t="s">
        <v>95</v>
      </c>
      <c r="D28" s="27" t="s">
        <v>36</v>
      </c>
      <c r="E28" s="20">
        <v>7</v>
      </c>
      <c r="F28" s="20">
        <v>8.5</v>
      </c>
      <c r="G28" s="20">
        <f t="shared" si="0"/>
        <v>8.0499999999999989</v>
      </c>
      <c r="H28" s="21" t="str">
        <f t="shared" si="1"/>
        <v>B+</v>
      </c>
      <c r="I28" s="22"/>
    </row>
    <row r="29" spans="1:9" ht="16.5" x14ac:dyDescent="0.25">
      <c r="A29" s="19">
        <v>15</v>
      </c>
      <c r="B29" s="23" t="s">
        <v>287</v>
      </c>
      <c r="C29" s="26" t="s">
        <v>288</v>
      </c>
      <c r="D29" s="27" t="s">
        <v>128</v>
      </c>
      <c r="E29" s="20">
        <v>5</v>
      </c>
      <c r="F29" s="20">
        <v>7.5</v>
      </c>
      <c r="G29" s="20">
        <f t="shared" si="0"/>
        <v>6.75</v>
      </c>
      <c r="H29" s="21" t="str">
        <f t="shared" si="1"/>
        <v>C+</v>
      </c>
      <c r="I29" s="22"/>
    </row>
    <row r="30" spans="1:9" ht="16.5" x14ac:dyDescent="0.25">
      <c r="A30" s="19">
        <v>16</v>
      </c>
      <c r="B30" s="23" t="s">
        <v>289</v>
      </c>
      <c r="C30" s="26" t="s">
        <v>290</v>
      </c>
      <c r="D30" s="27" t="s">
        <v>291</v>
      </c>
      <c r="E30" s="20">
        <v>7</v>
      </c>
      <c r="F30" s="20">
        <v>5</v>
      </c>
      <c r="G30" s="20">
        <f t="shared" si="0"/>
        <v>5.6</v>
      </c>
      <c r="H30" s="21" t="str">
        <f t="shared" si="1"/>
        <v>C</v>
      </c>
      <c r="I30" s="22"/>
    </row>
    <row r="31" spans="1:9" ht="16.5" x14ac:dyDescent="0.25">
      <c r="A31" s="19">
        <v>17</v>
      </c>
      <c r="B31" s="23" t="s">
        <v>292</v>
      </c>
      <c r="C31" s="26" t="s">
        <v>71</v>
      </c>
      <c r="D31" s="27" t="s">
        <v>291</v>
      </c>
      <c r="E31" s="20">
        <v>5</v>
      </c>
      <c r="F31" s="20">
        <v>3.5</v>
      </c>
      <c r="G31" s="20">
        <f t="shared" si="0"/>
        <v>3.9499999999999997</v>
      </c>
      <c r="H31" s="21" t="s">
        <v>514</v>
      </c>
      <c r="I31" s="22"/>
    </row>
    <row r="32" spans="1:9" ht="16.5" x14ac:dyDescent="0.25">
      <c r="A32" s="19">
        <v>18</v>
      </c>
      <c r="B32" s="23" t="s">
        <v>293</v>
      </c>
      <c r="C32" s="26" t="s">
        <v>136</v>
      </c>
      <c r="D32" s="27" t="s">
        <v>63</v>
      </c>
      <c r="E32" s="20">
        <v>7</v>
      </c>
      <c r="F32" s="20">
        <v>5.5</v>
      </c>
      <c r="G32" s="20">
        <f t="shared" si="0"/>
        <v>5.9499999999999993</v>
      </c>
      <c r="H32" s="21" t="str">
        <f t="shared" si="1"/>
        <v>C+</v>
      </c>
      <c r="I32" s="22"/>
    </row>
    <row r="33" spans="1:9" ht="16.5" x14ac:dyDescent="0.25">
      <c r="A33" s="19">
        <v>19</v>
      </c>
      <c r="B33" s="23" t="s">
        <v>294</v>
      </c>
      <c r="C33" s="26" t="s">
        <v>295</v>
      </c>
      <c r="D33" s="27" t="s">
        <v>63</v>
      </c>
      <c r="E33" s="20">
        <v>0</v>
      </c>
      <c r="F33" s="20">
        <v>0</v>
      </c>
      <c r="G33" s="20">
        <f t="shared" si="0"/>
        <v>0</v>
      </c>
      <c r="H33" s="21" t="str">
        <f t="shared" si="1"/>
        <v>F</v>
      </c>
      <c r="I33" s="22" t="s">
        <v>508</v>
      </c>
    </row>
    <row r="34" spans="1:9" ht="16.5" x14ac:dyDescent="0.25">
      <c r="A34" s="19">
        <v>20</v>
      </c>
      <c r="B34" s="23" t="s">
        <v>296</v>
      </c>
      <c r="C34" s="26" t="s">
        <v>297</v>
      </c>
      <c r="D34" s="27" t="s">
        <v>64</v>
      </c>
      <c r="E34" s="20">
        <v>6.5</v>
      </c>
      <c r="F34" s="20">
        <v>4</v>
      </c>
      <c r="G34" s="20">
        <f t="shared" si="0"/>
        <v>4.75</v>
      </c>
      <c r="H34" s="21" t="str">
        <f t="shared" si="1"/>
        <v>D</v>
      </c>
      <c r="I34" s="22"/>
    </row>
    <row r="35" spans="1:9" ht="16.5" x14ac:dyDescent="0.25">
      <c r="A35" s="19">
        <v>21</v>
      </c>
      <c r="B35" s="23" t="s">
        <v>298</v>
      </c>
      <c r="C35" s="26" t="s">
        <v>299</v>
      </c>
      <c r="D35" s="27" t="s">
        <v>300</v>
      </c>
      <c r="E35" s="20">
        <v>7</v>
      </c>
      <c r="F35" s="20">
        <v>4</v>
      </c>
      <c r="G35" s="20">
        <f t="shared" si="0"/>
        <v>4.9000000000000004</v>
      </c>
      <c r="H35" s="21" t="str">
        <f t="shared" si="1"/>
        <v>D</v>
      </c>
      <c r="I35" s="22"/>
    </row>
    <row r="36" spans="1:9" ht="16.5" x14ac:dyDescent="0.25">
      <c r="A36" s="19">
        <v>22</v>
      </c>
      <c r="B36" s="23" t="s">
        <v>301</v>
      </c>
      <c r="C36" s="26" t="s">
        <v>40</v>
      </c>
      <c r="D36" s="27" t="s">
        <v>65</v>
      </c>
      <c r="E36" s="20">
        <v>7</v>
      </c>
      <c r="F36" s="20">
        <v>7.5</v>
      </c>
      <c r="G36" s="20">
        <f t="shared" si="0"/>
        <v>7.35</v>
      </c>
      <c r="H36" s="21" t="str">
        <f t="shared" si="1"/>
        <v>B</v>
      </c>
      <c r="I36" s="22"/>
    </row>
    <row r="37" spans="1:9" ht="16.5" x14ac:dyDescent="0.25">
      <c r="A37" s="19">
        <v>23</v>
      </c>
      <c r="B37" s="23" t="s">
        <v>302</v>
      </c>
      <c r="C37" s="26" t="s">
        <v>303</v>
      </c>
      <c r="D37" s="27" t="s">
        <v>65</v>
      </c>
      <c r="E37" s="20">
        <v>7</v>
      </c>
      <c r="F37" s="20">
        <v>7.5</v>
      </c>
      <c r="G37" s="20">
        <f t="shared" si="0"/>
        <v>7.35</v>
      </c>
      <c r="H37" s="21" t="str">
        <f t="shared" si="1"/>
        <v>B</v>
      </c>
      <c r="I37" s="22"/>
    </row>
    <row r="38" spans="1:9" ht="16.5" x14ac:dyDescent="0.25">
      <c r="A38" s="19">
        <v>24</v>
      </c>
      <c r="B38" s="23" t="s">
        <v>304</v>
      </c>
      <c r="C38" s="26" t="s">
        <v>305</v>
      </c>
      <c r="D38" s="27" t="s">
        <v>65</v>
      </c>
      <c r="E38" s="20">
        <v>6</v>
      </c>
      <c r="F38" s="20">
        <v>8.5</v>
      </c>
      <c r="G38" s="20">
        <f t="shared" si="0"/>
        <v>7.7499999999999991</v>
      </c>
      <c r="H38" s="21" t="str">
        <f t="shared" si="1"/>
        <v>B</v>
      </c>
      <c r="I38" s="22"/>
    </row>
    <row r="39" spans="1:9" ht="16.5" x14ac:dyDescent="0.25">
      <c r="A39" s="19">
        <v>25</v>
      </c>
      <c r="B39" s="23" t="s">
        <v>306</v>
      </c>
      <c r="C39" s="26" t="s">
        <v>165</v>
      </c>
      <c r="D39" s="27" t="s">
        <v>83</v>
      </c>
      <c r="E39" s="20">
        <v>4.5</v>
      </c>
      <c r="F39" s="20">
        <v>0</v>
      </c>
      <c r="G39" s="20">
        <f t="shared" si="0"/>
        <v>1.3499999999999999</v>
      </c>
      <c r="H39" s="21" t="str">
        <f t="shared" si="1"/>
        <v>F</v>
      </c>
      <c r="I39" s="22" t="s">
        <v>513</v>
      </c>
    </row>
    <row r="40" spans="1:9" ht="16.5" x14ac:dyDescent="0.25">
      <c r="A40" s="19">
        <v>26</v>
      </c>
      <c r="B40" s="23" t="s">
        <v>307</v>
      </c>
      <c r="C40" s="26" t="s">
        <v>308</v>
      </c>
      <c r="D40" s="27" t="s">
        <v>42</v>
      </c>
      <c r="E40" s="20">
        <v>0</v>
      </c>
      <c r="F40" s="20">
        <v>3.5</v>
      </c>
      <c r="G40" s="20">
        <f t="shared" si="0"/>
        <v>2.4499999999999997</v>
      </c>
      <c r="H40" s="21" t="str">
        <f t="shared" si="1"/>
        <v>F</v>
      </c>
      <c r="I40" s="22" t="s">
        <v>513</v>
      </c>
    </row>
    <row r="41" spans="1:9" ht="16.5" x14ac:dyDescent="0.25">
      <c r="A41" s="19">
        <v>27</v>
      </c>
      <c r="B41" s="23" t="s">
        <v>309</v>
      </c>
      <c r="C41" s="26" t="s">
        <v>159</v>
      </c>
      <c r="D41" s="27" t="s">
        <v>85</v>
      </c>
      <c r="E41" s="20">
        <v>7.5</v>
      </c>
      <c r="F41" s="20">
        <v>7.5</v>
      </c>
      <c r="G41" s="20">
        <f t="shared" si="0"/>
        <v>7.5</v>
      </c>
      <c r="H41" s="21" t="str">
        <f t="shared" si="1"/>
        <v>B</v>
      </c>
      <c r="I41" s="22"/>
    </row>
    <row r="42" spans="1:9" ht="16.5" x14ac:dyDescent="0.25">
      <c r="A42" s="19">
        <v>28</v>
      </c>
      <c r="B42" s="23" t="s">
        <v>310</v>
      </c>
      <c r="C42" s="26" t="s">
        <v>311</v>
      </c>
      <c r="D42" s="27" t="s">
        <v>102</v>
      </c>
      <c r="E42" s="20">
        <v>8</v>
      </c>
      <c r="F42" s="20">
        <v>6</v>
      </c>
      <c r="G42" s="20">
        <f t="shared" si="0"/>
        <v>6.6</v>
      </c>
      <c r="H42" s="21" t="str">
        <f t="shared" si="1"/>
        <v>C+</v>
      </c>
      <c r="I42" s="22"/>
    </row>
    <row r="43" spans="1:9" ht="16.5" x14ac:dyDescent="0.25">
      <c r="A43" s="19">
        <v>29</v>
      </c>
      <c r="B43" s="23" t="s">
        <v>312</v>
      </c>
      <c r="C43" s="26" t="s">
        <v>164</v>
      </c>
      <c r="D43" s="27" t="s">
        <v>115</v>
      </c>
      <c r="E43" s="20">
        <v>8</v>
      </c>
      <c r="F43" s="20">
        <v>7.5</v>
      </c>
      <c r="G43" s="20">
        <f t="shared" si="0"/>
        <v>7.65</v>
      </c>
      <c r="H43" s="21" t="str">
        <f t="shared" si="1"/>
        <v>B</v>
      </c>
      <c r="I43" s="22"/>
    </row>
    <row r="44" spans="1:9" ht="16.5" x14ac:dyDescent="0.25">
      <c r="A44" s="19">
        <v>30</v>
      </c>
      <c r="B44" s="23" t="s">
        <v>313</v>
      </c>
      <c r="C44" s="26" t="s">
        <v>168</v>
      </c>
      <c r="D44" s="27" t="s">
        <v>45</v>
      </c>
      <c r="E44" s="20">
        <v>6</v>
      </c>
      <c r="F44" s="20">
        <v>7.5</v>
      </c>
      <c r="G44" s="20">
        <f t="shared" si="0"/>
        <v>7.05</v>
      </c>
      <c r="H44" s="21" t="str">
        <f t="shared" si="1"/>
        <v>B</v>
      </c>
      <c r="I44" s="22"/>
    </row>
    <row r="45" spans="1:9" ht="16.5" x14ac:dyDescent="0.25">
      <c r="A45" s="19">
        <v>31</v>
      </c>
      <c r="B45" s="23" t="s">
        <v>314</v>
      </c>
      <c r="C45" s="26" t="s">
        <v>315</v>
      </c>
      <c r="D45" s="27" t="s">
        <v>46</v>
      </c>
      <c r="E45" s="20">
        <v>5.5</v>
      </c>
      <c r="F45" s="20">
        <v>5.5</v>
      </c>
      <c r="G45" s="20">
        <f t="shared" si="0"/>
        <v>5.5</v>
      </c>
      <c r="H45" s="21" t="str">
        <f t="shared" si="1"/>
        <v>C</v>
      </c>
      <c r="I45" s="22"/>
    </row>
    <row r="46" spans="1:9" ht="16.5" x14ac:dyDescent="0.25">
      <c r="A46" s="19">
        <v>32</v>
      </c>
      <c r="B46" s="23" t="s">
        <v>316</v>
      </c>
      <c r="C46" s="26" t="s">
        <v>317</v>
      </c>
      <c r="D46" s="27" t="s">
        <v>69</v>
      </c>
      <c r="E46" s="20">
        <v>5</v>
      </c>
      <c r="F46" s="20">
        <v>3</v>
      </c>
      <c r="G46" s="20">
        <f t="shared" si="0"/>
        <v>3.5999999999999996</v>
      </c>
      <c r="H46" s="21" t="str">
        <f t="shared" si="1"/>
        <v>F</v>
      </c>
      <c r="I46" s="22" t="s">
        <v>513</v>
      </c>
    </row>
    <row r="47" spans="1:9" ht="16.5" x14ac:dyDescent="0.25">
      <c r="A47" s="19">
        <v>33</v>
      </c>
      <c r="B47" s="23" t="s">
        <v>318</v>
      </c>
      <c r="C47" s="26" t="s">
        <v>319</v>
      </c>
      <c r="D47" s="27" t="s">
        <v>69</v>
      </c>
      <c r="E47" s="20">
        <v>5</v>
      </c>
      <c r="F47" s="20">
        <v>4</v>
      </c>
      <c r="G47" s="20">
        <f t="shared" si="0"/>
        <v>4.3</v>
      </c>
      <c r="H47" s="21" t="str">
        <f t="shared" si="1"/>
        <v>D</v>
      </c>
      <c r="I47" s="22"/>
    </row>
    <row r="48" spans="1:9" ht="16.5" x14ac:dyDescent="0.25">
      <c r="A48" s="19">
        <v>34</v>
      </c>
      <c r="B48" s="23" t="s">
        <v>320</v>
      </c>
      <c r="C48" s="26" t="s">
        <v>321</v>
      </c>
      <c r="D48" s="27" t="s">
        <v>48</v>
      </c>
      <c r="E48" s="20">
        <v>7</v>
      </c>
      <c r="F48" s="20">
        <v>4.5</v>
      </c>
      <c r="G48" s="20">
        <f t="shared" si="0"/>
        <v>5.25</v>
      </c>
      <c r="H48" s="21" t="str">
        <f t="shared" si="1"/>
        <v>D+</v>
      </c>
      <c r="I48" s="22"/>
    </row>
    <row r="49" spans="1:9" ht="16.5" x14ac:dyDescent="0.25">
      <c r="A49" s="19">
        <v>35</v>
      </c>
      <c r="B49" s="23" t="s">
        <v>322</v>
      </c>
      <c r="C49" s="26" t="s">
        <v>323</v>
      </c>
      <c r="D49" s="27" t="s">
        <v>108</v>
      </c>
      <c r="E49" s="20">
        <v>6.5</v>
      </c>
      <c r="F49" s="20">
        <v>4.5</v>
      </c>
      <c r="G49" s="20">
        <f t="shared" si="0"/>
        <v>5.0999999999999996</v>
      </c>
      <c r="H49" s="21" t="str">
        <f t="shared" si="1"/>
        <v>D+</v>
      </c>
      <c r="I49" s="22"/>
    </row>
    <row r="50" spans="1:9" ht="16.5" x14ac:dyDescent="0.25">
      <c r="A50" s="19">
        <v>36</v>
      </c>
      <c r="B50" s="23" t="s">
        <v>324</v>
      </c>
      <c r="C50" s="26" t="s">
        <v>145</v>
      </c>
      <c r="D50" s="27" t="s">
        <v>116</v>
      </c>
      <c r="E50" s="20">
        <v>5.5</v>
      </c>
      <c r="F50" s="20">
        <v>3.5</v>
      </c>
      <c r="G50" s="20">
        <f t="shared" si="0"/>
        <v>4.0999999999999996</v>
      </c>
      <c r="H50" s="21" t="str">
        <f t="shared" si="1"/>
        <v>D</v>
      </c>
      <c r="I50" s="22"/>
    </row>
    <row r="51" spans="1:9" ht="16.5" x14ac:dyDescent="0.25">
      <c r="A51" s="19">
        <v>37</v>
      </c>
      <c r="B51" s="23" t="s">
        <v>325</v>
      </c>
      <c r="C51" s="26" t="s">
        <v>326</v>
      </c>
      <c r="D51" s="27" t="s">
        <v>88</v>
      </c>
      <c r="E51" s="20">
        <v>7</v>
      </c>
      <c r="F51" s="20">
        <v>5</v>
      </c>
      <c r="G51" s="20">
        <f t="shared" si="0"/>
        <v>5.6</v>
      </c>
      <c r="H51" s="21" t="str">
        <f t="shared" si="1"/>
        <v>C</v>
      </c>
      <c r="I51" s="22"/>
    </row>
    <row r="52" spans="1:9" ht="16.5" x14ac:dyDescent="0.25">
      <c r="A52" s="19">
        <v>38</v>
      </c>
      <c r="B52" s="23" t="s">
        <v>327</v>
      </c>
      <c r="C52" s="26" t="s">
        <v>87</v>
      </c>
      <c r="D52" s="27" t="s">
        <v>118</v>
      </c>
      <c r="E52" s="20">
        <v>7</v>
      </c>
      <c r="F52" s="20">
        <v>8.5</v>
      </c>
      <c r="G52" s="20">
        <f t="shared" si="0"/>
        <v>8.0499999999999989</v>
      </c>
      <c r="H52" s="21" t="str">
        <f t="shared" si="1"/>
        <v>B+</v>
      </c>
      <c r="I52" s="22"/>
    </row>
    <row r="53" spans="1:9" ht="16.5" x14ac:dyDescent="0.25">
      <c r="A53" s="19">
        <v>39</v>
      </c>
      <c r="B53" s="23" t="s">
        <v>328</v>
      </c>
      <c r="C53" s="26" t="s">
        <v>94</v>
      </c>
      <c r="D53" s="27" t="s">
        <v>75</v>
      </c>
      <c r="E53" s="20">
        <v>9</v>
      </c>
      <c r="F53" s="20">
        <v>8.5</v>
      </c>
      <c r="G53" s="20">
        <f t="shared" si="0"/>
        <v>8.6499999999999986</v>
      </c>
      <c r="H53" s="21" t="str">
        <f t="shared" si="1"/>
        <v>A</v>
      </c>
      <c r="I53" s="22"/>
    </row>
    <row r="54" spans="1:9" ht="16.5" x14ac:dyDescent="0.25">
      <c r="A54" s="19">
        <v>40</v>
      </c>
      <c r="B54" s="23" t="s">
        <v>329</v>
      </c>
      <c r="C54" s="26" t="s">
        <v>330</v>
      </c>
      <c r="D54" s="27" t="s">
        <v>76</v>
      </c>
      <c r="E54" s="20">
        <v>6</v>
      </c>
      <c r="F54" s="20">
        <v>6.5</v>
      </c>
      <c r="G54" s="20">
        <f t="shared" si="0"/>
        <v>6.35</v>
      </c>
      <c r="H54" s="21" t="str">
        <f t="shared" si="1"/>
        <v>C+</v>
      </c>
      <c r="I54" s="22"/>
    </row>
    <row r="55" spans="1:9" ht="16.5" x14ac:dyDescent="0.25">
      <c r="A55" s="19">
        <v>41</v>
      </c>
      <c r="B55" s="23" t="s">
        <v>331</v>
      </c>
      <c r="C55" s="26" t="s">
        <v>332</v>
      </c>
      <c r="D55" s="27" t="s">
        <v>89</v>
      </c>
      <c r="E55" s="20">
        <v>0</v>
      </c>
      <c r="F55" s="20">
        <v>0</v>
      </c>
      <c r="G55" s="20">
        <f t="shared" si="0"/>
        <v>0</v>
      </c>
      <c r="H55" s="21" t="str">
        <f t="shared" si="1"/>
        <v>F</v>
      </c>
      <c r="I55" s="22" t="s">
        <v>508</v>
      </c>
    </row>
    <row r="56" spans="1:9" ht="16.5" x14ac:dyDescent="0.25">
      <c r="A56" s="19">
        <v>42</v>
      </c>
      <c r="B56" s="23" t="s">
        <v>333</v>
      </c>
      <c r="C56" s="26" t="s">
        <v>334</v>
      </c>
      <c r="D56" s="27" t="s">
        <v>51</v>
      </c>
      <c r="E56" s="20">
        <v>7</v>
      </c>
      <c r="F56" s="20">
        <v>5</v>
      </c>
      <c r="G56" s="20">
        <f t="shared" si="0"/>
        <v>5.6</v>
      </c>
      <c r="H56" s="21" t="str">
        <f t="shared" si="1"/>
        <v>C</v>
      </c>
      <c r="I56" s="22"/>
    </row>
    <row r="57" spans="1:9" ht="16.5" x14ac:dyDescent="0.25">
      <c r="A57" s="19">
        <v>43</v>
      </c>
      <c r="B57" s="23" t="s">
        <v>335</v>
      </c>
      <c r="C57" s="26" t="s">
        <v>167</v>
      </c>
      <c r="D57" s="27" t="s">
        <v>52</v>
      </c>
      <c r="E57" s="20">
        <v>7</v>
      </c>
      <c r="F57" s="20">
        <v>3</v>
      </c>
      <c r="G57" s="20">
        <f t="shared" si="0"/>
        <v>4.1999999999999993</v>
      </c>
      <c r="H57" s="21" t="str">
        <f t="shared" si="1"/>
        <v>D</v>
      </c>
      <c r="I57" s="22"/>
    </row>
    <row r="58" spans="1:9" ht="16.5" x14ac:dyDescent="0.25">
      <c r="A58" s="19">
        <v>44</v>
      </c>
      <c r="B58" s="23" t="s">
        <v>336</v>
      </c>
      <c r="C58" s="26" t="s">
        <v>337</v>
      </c>
      <c r="D58" s="27" t="s">
        <v>78</v>
      </c>
      <c r="E58" s="20">
        <v>0</v>
      </c>
      <c r="F58" s="20">
        <v>0</v>
      </c>
      <c r="G58" s="20">
        <f t="shared" si="0"/>
        <v>0</v>
      </c>
      <c r="H58" s="21" t="str">
        <f t="shared" si="1"/>
        <v>F</v>
      </c>
      <c r="I58" s="22" t="s">
        <v>508</v>
      </c>
    </row>
    <row r="59" spans="1:9" ht="16.5" x14ac:dyDescent="0.25">
      <c r="A59" s="19">
        <v>45</v>
      </c>
      <c r="B59" s="23" t="s">
        <v>338</v>
      </c>
      <c r="C59" s="26" t="s">
        <v>339</v>
      </c>
      <c r="D59" s="27" t="s">
        <v>78</v>
      </c>
      <c r="E59" s="20">
        <v>0</v>
      </c>
      <c r="F59" s="20">
        <v>0</v>
      </c>
      <c r="G59" s="20">
        <f t="shared" si="0"/>
        <v>0</v>
      </c>
      <c r="H59" s="21" t="str">
        <f t="shared" si="1"/>
        <v>F</v>
      </c>
      <c r="I59" s="22" t="s">
        <v>508</v>
      </c>
    </row>
    <row r="60" spans="1:9" ht="16.5" x14ac:dyDescent="0.25">
      <c r="A60" s="19">
        <v>46</v>
      </c>
      <c r="B60" s="23" t="s">
        <v>340</v>
      </c>
      <c r="C60" s="26" t="s">
        <v>341</v>
      </c>
      <c r="D60" s="27" t="s">
        <v>257</v>
      </c>
      <c r="E60" s="20">
        <v>4.5</v>
      </c>
      <c r="F60" s="20">
        <v>3</v>
      </c>
      <c r="G60" s="20">
        <f t="shared" si="0"/>
        <v>3.4499999999999993</v>
      </c>
      <c r="H60" s="21" t="str">
        <f t="shared" si="1"/>
        <v>F</v>
      </c>
      <c r="I60" s="22" t="s">
        <v>513</v>
      </c>
    </row>
    <row r="61" spans="1:9" ht="16.5" x14ac:dyDescent="0.25">
      <c r="A61" s="19">
        <v>47</v>
      </c>
      <c r="B61" s="23" t="s">
        <v>342</v>
      </c>
      <c r="C61" s="26" t="s">
        <v>343</v>
      </c>
      <c r="D61" s="27" t="s">
        <v>53</v>
      </c>
      <c r="E61" s="20">
        <v>7</v>
      </c>
      <c r="F61" s="20">
        <v>3</v>
      </c>
      <c r="G61" s="20">
        <f t="shared" si="0"/>
        <v>4.1999999999999993</v>
      </c>
      <c r="H61" s="21" t="str">
        <f t="shared" si="1"/>
        <v>D</v>
      </c>
      <c r="I61" s="22"/>
    </row>
    <row r="62" spans="1:9" ht="16.5" x14ac:dyDescent="0.25">
      <c r="A62" s="19">
        <v>48</v>
      </c>
      <c r="B62" s="23" t="s">
        <v>344</v>
      </c>
      <c r="C62" s="26" t="s">
        <v>345</v>
      </c>
      <c r="D62" s="27" t="s">
        <v>99</v>
      </c>
      <c r="E62" s="20">
        <v>7</v>
      </c>
      <c r="F62" s="20">
        <v>6.5</v>
      </c>
      <c r="G62" s="20">
        <f t="shared" si="0"/>
        <v>6.65</v>
      </c>
      <c r="H62" s="21" t="str">
        <f t="shared" si="1"/>
        <v>C+</v>
      </c>
      <c r="I62" s="22"/>
    </row>
    <row r="63" spans="1:9" ht="16.5" x14ac:dyDescent="0.25">
      <c r="A63" s="19">
        <v>49</v>
      </c>
      <c r="B63" s="23" t="s">
        <v>346</v>
      </c>
      <c r="C63" s="26" t="s">
        <v>347</v>
      </c>
      <c r="D63" s="27" t="s">
        <v>91</v>
      </c>
      <c r="E63" s="20">
        <v>7</v>
      </c>
      <c r="F63" s="20">
        <v>4.5</v>
      </c>
      <c r="G63" s="20">
        <f t="shared" si="0"/>
        <v>5.25</v>
      </c>
      <c r="H63" s="21" t="str">
        <f t="shared" si="1"/>
        <v>D+</v>
      </c>
      <c r="I63" s="22"/>
    </row>
    <row r="64" spans="1:9" ht="16.5" x14ac:dyDescent="0.25">
      <c r="A64" s="19">
        <v>50</v>
      </c>
      <c r="B64" s="23" t="s">
        <v>348</v>
      </c>
      <c r="C64" s="26" t="s">
        <v>349</v>
      </c>
      <c r="D64" s="27" t="s">
        <v>91</v>
      </c>
      <c r="E64" s="20">
        <v>6.5</v>
      </c>
      <c r="F64" s="20">
        <v>0</v>
      </c>
      <c r="G64" s="20">
        <f t="shared" si="0"/>
        <v>1.95</v>
      </c>
      <c r="H64" s="21" t="str">
        <f t="shared" si="1"/>
        <v>F</v>
      </c>
      <c r="I64" s="22" t="s">
        <v>513</v>
      </c>
    </row>
    <row r="65" spans="1:9" ht="15.75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ht="15.75" x14ac:dyDescent="0.25">
      <c r="A66" s="7" t="str">
        <f>"Cộng danh sách gồm "</f>
        <v xml:space="preserve">Cộng danh sách gồm </v>
      </c>
      <c r="B66" s="7"/>
      <c r="C66" s="7"/>
      <c r="D66" s="8">
        <f>COUNTA(H15:H64)</f>
        <v>50</v>
      </c>
      <c r="E66" s="9">
        <v>1</v>
      </c>
      <c r="F66" s="10"/>
      <c r="G66" s="1"/>
      <c r="H66" s="1"/>
      <c r="I66" s="1"/>
    </row>
    <row r="67" spans="1:9" ht="15.75" x14ac:dyDescent="0.25">
      <c r="A67" s="45" t="s">
        <v>20</v>
      </c>
      <c r="B67" s="45"/>
      <c r="C67" s="45"/>
      <c r="D67" s="11">
        <v>40</v>
      </c>
      <c r="E67" s="12">
        <f>D67/D66</f>
        <v>0.8</v>
      </c>
      <c r="F67" s="13"/>
      <c r="G67" s="1"/>
      <c r="H67" s="1"/>
      <c r="I67" s="1"/>
    </row>
    <row r="68" spans="1:9" ht="15.75" x14ac:dyDescent="0.25">
      <c r="A68" s="45" t="s">
        <v>21</v>
      </c>
      <c r="B68" s="45"/>
      <c r="C68" s="45"/>
      <c r="D68" s="11">
        <v>5</v>
      </c>
      <c r="E68" s="12">
        <f>D68/D66</f>
        <v>0.1</v>
      </c>
      <c r="F68" s="13"/>
      <c r="G68" s="1"/>
      <c r="H68" s="1"/>
      <c r="I68" s="1"/>
    </row>
    <row r="69" spans="1:9" ht="15.75" x14ac:dyDescent="0.25">
      <c r="A69" s="14"/>
      <c r="B69" s="14"/>
      <c r="C69" s="3"/>
      <c r="D69" s="14"/>
      <c r="E69" s="2"/>
      <c r="F69" s="1"/>
      <c r="G69" s="1"/>
      <c r="H69" s="1"/>
      <c r="I69" s="1"/>
    </row>
    <row r="70" spans="1:9" ht="15.75" x14ac:dyDescent="0.25">
      <c r="A70" s="1"/>
      <c r="B70" s="1"/>
      <c r="C70" s="1"/>
      <c r="D70" s="1"/>
      <c r="E70" s="46" t="str">
        <f ca="1">"TP. Hồ Chí Minh, ngày "&amp;  DAY(NOW())&amp;" tháng " &amp;MONTH(NOW())&amp;" năm "&amp;YEAR(NOW())</f>
        <v>TP. Hồ Chí Minh, ngày 29 tháng 12 năm 2017</v>
      </c>
      <c r="F70" s="46"/>
      <c r="G70" s="46"/>
      <c r="H70" s="46"/>
      <c r="I70" s="46"/>
    </row>
    <row r="71" spans="1:9" ht="15.75" x14ac:dyDescent="0.25">
      <c r="A71" s="30" t="s">
        <v>126</v>
      </c>
      <c r="B71" s="30"/>
      <c r="C71" s="30"/>
      <c r="D71" s="1"/>
      <c r="E71" s="30" t="s">
        <v>22</v>
      </c>
      <c r="F71" s="30"/>
      <c r="G71" s="30"/>
      <c r="H71" s="30"/>
      <c r="I71" s="30"/>
    </row>
    <row r="72" spans="1:9" ht="15.75" x14ac:dyDescent="0.25">
      <c r="A72" s="1"/>
      <c r="B72" s="1"/>
      <c r="C72" s="1"/>
      <c r="D72" s="1"/>
      <c r="E72" s="1"/>
      <c r="F72" s="1"/>
      <c r="G72" s="1"/>
      <c r="H72" s="1"/>
      <c r="I72" s="1"/>
    </row>
  </sheetData>
  <protectedRanges>
    <protectedRange sqref="A72:D72" name="Range5"/>
    <protectedRange sqref="I15:I64" name="Range4"/>
    <protectedRange sqref="E15:F64" name="Range3"/>
    <protectedRange sqref="A4" name="Range1"/>
    <protectedRange sqref="E13:F13" name="Range6"/>
    <protectedRange sqref="C8:C10 G8:G9" name="Range2_1"/>
    <protectedRange sqref="E72:I72" name="Range5_1_1"/>
    <protectedRange sqref="B15:D64" name="Range3_3_2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1:C71"/>
    <mergeCell ref="E71:I71"/>
    <mergeCell ref="A10:B10"/>
    <mergeCell ref="C10:D10"/>
    <mergeCell ref="A12:A13"/>
    <mergeCell ref="B12:B13"/>
    <mergeCell ref="C12:D13"/>
    <mergeCell ref="G12:H12"/>
    <mergeCell ref="I12:I13"/>
    <mergeCell ref="C14:D14"/>
    <mergeCell ref="A67:C67"/>
    <mergeCell ref="A68:C68"/>
    <mergeCell ref="E70:I70"/>
    <mergeCell ref="G10:H10"/>
  </mergeCells>
  <conditionalFormatting sqref="H15:H64">
    <cfRule type="cellIs" dxfId="5" priority="2" stopIfTrue="1" operator="equal">
      <formula>"F"</formula>
    </cfRule>
  </conditionalFormatting>
  <conditionalFormatting sqref="G15:G64">
    <cfRule type="expression" dxfId="4" priority="1" stopIfTrue="1">
      <formula>MAX(#REF!)&lt;4</formula>
    </cfRule>
  </conditionalFormatting>
  <pageMargins left="0.40625" right="1.0416666666666701E-2" top="0.75" bottom="7.2916666666666699E-2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8"/>
  <sheetViews>
    <sheetView view="pageLayout" topLeftCell="A45" zoomScaleNormal="100" workbookViewId="0">
      <selection activeCell="I63" sqref="I63"/>
    </sheetView>
  </sheetViews>
  <sheetFormatPr defaultRowHeight="15" x14ac:dyDescent="0.25"/>
  <cols>
    <col min="1" max="1" width="5.140625" customWidth="1"/>
    <col min="2" max="2" width="14.42578125" customWidth="1"/>
    <col min="3" max="3" width="26.42578125" customWidth="1"/>
    <col min="5" max="5" width="8.7109375" customWidth="1"/>
    <col min="6" max="6" width="7.85546875" customWidth="1"/>
  </cols>
  <sheetData>
    <row r="1" spans="1:9" ht="15.75" x14ac:dyDescent="0.25">
      <c r="A1" s="30" t="s">
        <v>0</v>
      </c>
      <c r="B1" s="30"/>
      <c r="C1" s="30"/>
      <c r="D1" s="30"/>
      <c r="E1" s="30" t="s">
        <v>1</v>
      </c>
      <c r="F1" s="30"/>
      <c r="G1" s="30"/>
      <c r="H1" s="30"/>
      <c r="I1" s="30"/>
    </row>
    <row r="2" spans="1:9" ht="15.75" x14ac:dyDescent="0.25">
      <c r="A2" s="30" t="s">
        <v>2</v>
      </c>
      <c r="B2" s="30"/>
      <c r="C2" s="30"/>
      <c r="D2" s="30"/>
      <c r="E2" s="49" t="s">
        <v>3</v>
      </c>
      <c r="F2" s="49"/>
      <c r="G2" s="49"/>
      <c r="H2" s="49"/>
      <c r="I2" s="49"/>
    </row>
    <row r="3" spans="1:9" ht="15.75" x14ac:dyDescent="0.25">
      <c r="A3" s="30" t="s">
        <v>4</v>
      </c>
      <c r="B3" s="30"/>
      <c r="C3" s="30"/>
      <c r="D3" s="30"/>
      <c r="E3" s="1"/>
      <c r="F3" s="1"/>
      <c r="G3" s="1"/>
      <c r="H3" s="1"/>
      <c r="I3" s="1"/>
    </row>
    <row r="4" spans="1:9" ht="15.75" x14ac:dyDescent="0.25">
      <c r="A4" s="30" t="s">
        <v>23</v>
      </c>
      <c r="B4" s="30"/>
      <c r="C4" s="30"/>
      <c r="D4" s="30"/>
      <c r="E4" s="1"/>
      <c r="F4" s="1"/>
      <c r="G4" s="1"/>
      <c r="H4" s="1"/>
      <c r="I4" s="1"/>
    </row>
    <row r="5" spans="1:9" ht="15.75" x14ac:dyDescent="0.25">
      <c r="A5" s="15"/>
      <c r="B5" s="15"/>
      <c r="C5" s="15"/>
      <c r="D5" s="15"/>
      <c r="E5" s="1"/>
      <c r="F5" s="1"/>
      <c r="G5" s="1"/>
      <c r="H5" s="1"/>
      <c r="I5" s="1"/>
    </row>
    <row r="6" spans="1:9" ht="19.5" x14ac:dyDescent="0.3">
      <c r="A6" s="47" t="s">
        <v>5</v>
      </c>
      <c r="B6" s="47"/>
      <c r="C6" s="47"/>
      <c r="D6" s="47"/>
      <c r="E6" s="47"/>
      <c r="F6" s="47"/>
      <c r="G6" s="47"/>
      <c r="H6" s="47"/>
      <c r="I6" s="47"/>
    </row>
    <row r="7" spans="1:9" ht="15.75" x14ac:dyDescent="0.25">
      <c r="A7" s="15"/>
      <c r="B7" s="15"/>
      <c r="C7" s="15"/>
      <c r="D7" s="15"/>
      <c r="E7" s="15"/>
      <c r="F7" s="15"/>
      <c r="G7" s="15"/>
      <c r="H7" s="15"/>
      <c r="I7" s="15"/>
    </row>
    <row r="8" spans="1:9" ht="15.75" x14ac:dyDescent="0.25">
      <c r="A8" s="31" t="s">
        <v>6</v>
      </c>
      <c r="B8" s="31"/>
      <c r="C8" s="31" t="s">
        <v>504</v>
      </c>
      <c r="D8" s="31"/>
      <c r="E8" s="31" t="s">
        <v>7</v>
      </c>
      <c r="F8" s="31"/>
      <c r="G8" s="25">
        <v>2</v>
      </c>
      <c r="H8" s="2"/>
      <c r="I8" s="2"/>
    </row>
    <row r="9" spans="1:9" ht="15.75" x14ac:dyDescent="0.25">
      <c r="A9" s="31" t="s">
        <v>8</v>
      </c>
      <c r="B9" s="31"/>
      <c r="C9" s="31" t="s">
        <v>171</v>
      </c>
      <c r="D9" s="31"/>
      <c r="E9" s="31" t="s">
        <v>9</v>
      </c>
      <c r="F9" s="31"/>
      <c r="G9" s="25" t="s">
        <v>506</v>
      </c>
      <c r="H9" s="2"/>
      <c r="I9" s="2"/>
    </row>
    <row r="10" spans="1:9" ht="15.75" x14ac:dyDescent="0.25">
      <c r="A10" s="31" t="s">
        <v>10</v>
      </c>
      <c r="B10" s="31"/>
      <c r="C10" s="31" t="s">
        <v>505</v>
      </c>
      <c r="D10" s="31"/>
      <c r="E10" s="14" t="s">
        <v>138</v>
      </c>
      <c r="F10" s="3"/>
      <c r="G10" s="31" t="s">
        <v>507</v>
      </c>
      <c r="H10" s="3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2" t="s">
        <v>11</v>
      </c>
      <c r="B12" s="34" t="s">
        <v>12</v>
      </c>
      <c r="C12" s="36" t="s">
        <v>13</v>
      </c>
      <c r="D12" s="37"/>
      <c r="E12" s="4" t="s">
        <v>14</v>
      </c>
      <c r="F12" s="4" t="s">
        <v>15</v>
      </c>
      <c r="G12" s="40" t="s">
        <v>16</v>
      </c>
      <c r="H12" s="41"/>
      <c r="I12" s="42" t="s">
        <v>17</v>
      </c>
    </row>
    <row r="13" spans="1:9" ht="15.75" x14ac:dyDescent="0.25">
      <c r="A13" s="33"/>
      <c r="B13" s="35"/>
      <c r="C13" s="38"/>
      <c r="D13" s="39"/>
      <c r="E13" s="5">
        <v>0.3</v>
      </c>
      <c r="F13" s="5">
        <v>0.7</v>
      </c>
      <c r="G13" s="6" t="s">
        <v>18</v>
      </c>
      <c r="H13" s="6" t="s">
        <v>19</v>
      </c>
      <c r="I13" s="43"/>
    </row>
    <row r="14" spans="1:9" ht="15.75" x14ac:dyDescent="0.25">
      <c r="A14" s="16">
        <v>1</v>
      </c>
      <c r="B14" s="18">
        <v>2</v>
      </c>
      <c r="C14" s="50">
        <v>3</v>
      </c>
      <c r="D14" s="51"/>
      <c r="E14" s="16">
        <v>4</v>
      </c>
      <c r="F14" s="16">
        <v>5</v>
      </c>
      <c r="G14" s="16">
        <v>6</v>
      </c>
      <c r="H14" s="17">
        <v>7</v>
      </c>
      <c r="I14" s="6">
        <v>8</v>
      </c>
    </row>
    <row r="15" spans="1:9" ht="16.5" x14ac:dyDescent="0.25">
      <c r="A15" s="19">
        <v>1</v>
      </c>
      <c r="B15" s="23" t="s">
        <v>350</v>
      </c>
      <c r="C15" s="26" t="s">
        <v>351</v>
      </c>
      <c r="D15" s="27" t="s">
        <v>25</v>
      </c>
      <c r="E15" s="20">
        <v>5</v>
      </c>
      <c r="F15" s="20">
        <v>7.5</v>
      </c>
      <c r="G15" s="20">
        <f>E15*$E$13+F15*$F$13</f>
        <v>6.75</v>
      </c>
      <c r="H15" s="21" t="str">
        <f>IF(G15&lt;4,"F",IF(G15&lt;=4.9,"D",IF(G15&lt;=5.4,"D+",IF(G15&lt;=5.9,"C",IF(G15&lt;=6.9,"C+",IF(G15&lt;=7.9,"B",IF(G15&lt;=8.4,"B+","A")))))))</f>
        <v>C+</v>
      </c>
      <c r="I15" s="22"/>
    </row>
    <row r="16" spans="1:9" ht="16.5" x14ac:dyDescent="0.25">
      <c r="A16" s="19">
        <v>2</v>
      </c>
      <c r="B16" s="23" t="s">
        <v>352</v>
      </c>
      <c r="C16" s="26" t="s">
        <v>353</v>
      </c>
      <c r="D16" s="27" t="s">
        <v>25</v>
      </c>
      <c r="E16" s="20">
        <v>8</v>
      </c>
      <c r="F16" s="20">
        <v>4</v>
      </c>
      <c r="G16" s="20">
        <f t="shared" ref="G16:G60" si="0">E16*$E$13+F16*$F$13</f>
        <v>5.1999999999999993</v>
      </c>
      <c r="H16" s="21" t="str">
        <f t="shared" ref="H16:H60" si="1">IF(G16&lt;4,"F",IF(G16&lt;=4.9,"D",IF(G16&lt;=5.4,"D+",IF(G16&lt;=5.9,"C",IF(G16&lt;=6.9,"C+",IF(G16&lt;=7.9,"B",IF(G16&lt;=8.4,"B+","A")))))))</f>
        <v>D+</v>
      </c>
      <c r="I16" s="22"/>
    </row>
    <row r="17" spans="1:9" ht="16.5" x14ac:dyDescent="0.25">
      <c r="A17" s="19">
        <v>3</v>
      </c>
      <c r="B17" s="23" t="s">
        <v>354</v>
      </c>
      <c r="C17" s="26" t="s">
        <v>355</v>
      </c>
      <c r="D17" s="27" t="s">
        <v>26</v>
      </c>
      <c r="E17" s="20">
        <v>9</v>
      </c>
      <c r="F17" s="20">
        <v>6</v>
      </c>
      <c r="G17" s="20">
        <f t="shared" si="0"/>
        <v>6.8999999999999986</v>
      </c>
      <c r="H17" s="21" t="str">
        <f t="shared" si="1"/>
        <v>C+</v>
      </c>
      <c r="I17" s="22"/>
    </row>
    <row r="18" spans="1:9" ht="16.5" x14ac:dyDescent="0.25">
      <c r="A18" s="19">
        <v>4</v>
      </c>
      <c r="B18" s="23" t="s">
        <v>356</v>
      </c>
      <c r="C18" s="26" t="s">
        <v>357</v>
      </c>
      <c r="D18" s="27" t="s">
        <v>100</v>
      </c>
      <c r="E18" s="20">
        <v>6.5</v>
      </c>
      <c r="F18" s="20">
        <v>5</v>
      </c>
      <c r="G18" s="20">
        <f t="shared" si="0"/>
        <v>5.45</v>
      </c>
      <c r="H18" s="21" t="str">
        <f t="shared" si="1"/>
        <v>C</v>
      </c>
      <c r="I18" s="22"/>
    </row>
    <row r="19" spans="1:9" ht="16.5" x14ac:dyDescent="0.25">
      <c r="A19" s="19">
        <v>5</v>
      </c>
      <c r="B19" s="23" t="s">
        <v>358</v>
      </c>
      <c r="C19" s="26" t="s">
        <v>359</v>
      </c>
      <c r="D19" s="27" t="s">
        <v>360</v>
      </c>
      <c r="E19" s="20">
        <v>6</v>
      </c>
      <c r="F19" s="20">
        <v>4</v>
      </c>
      <c r="G19" s="20">
        <f t="shared" si="0"/>
        <v>4.5999999999999996</v>
      </c>
      <c r="H19" s="21" t="str">
        <f t="shared" si="1"/>
        <v>D</v>
      </c>
      <c r="I19" s="22"/>
    </row>
    <row r="20" spans="1:9" ht="16.5" x14ac:dyDescent="0.25">
      <c r="A20" s="19">
        <v>6</v>
      </c>
      <c r="B20" s="23" t="s">
        <v>361</v>
      </c>
      <c r="C20" s="26" t="s">
        <v>362</v>
      </c>
      <c r="D20" s="27" t="s">
        <v>155</v>
      </c>
      <c r="E20" s="20">
        <v>6</v>
      </c>
      <c r="F20" s="20">
        <v>6.5</v>
      </c>
      <c r="G20" s="20">
        <f t="shared" si="0"/>
        <v>6.35</v>
      </c>
      <c r="H20" s="21" t="str">
        <f t="shared" si="1"/>
        <v>C+</v>
      </c>
      <c r="I20" s="22"/>
    </row>
    <row r="21" spans="1:9" ht="16.5" x14ac:dyDescent="0.25">
      <c r="A21" s="19">
        <v>7</v>
      </c>
      <c r="B21" s="23" t="s">
        <v>363</v>
      </c>
      <c r="C21" s="26" t="s">
        <v>119</v>
      </c>
      <c r="D21" s="27" t="s">
        <v>28</v>
      </c>
      <c r="E21" s="20">
        <v>5.5</v>
      </c>
      <c r="F21" s="20">
        <v>6</v>
      </c>
      <c r="G21" s="20">
        <f t="shared" si="0"/>
        <v>5.85</v>
      </c>
      <c r="H21" s="21" t="str">
        <f t="shared" si="1"/>
        <v>C</v>
      </c>
      <c r="I21" s="22"/>
    </row>
    <row r="22" spans="1:9" ht="16.5" x14ac:dyDescent="0.25">
      <c r="A22" s="19">
        <v>8</v>
      </c>
      <c r="B22" s="23" t="s">
        <v>364</v>
      </c>
      <c r="C22" s="26" t="s">
        <v>365</v>
      </c>
      <c r="D22" s="27" t="s">
        <v>80</v>
      </c>
      <c r="E22" s="20">
        <v>6</v>
      </c>
      <c r="F22" s="20">
        <v>5</v>
      </c>
      <c r="G22" s="20">
        <f t="shared" si="0"/>
        <v>5.3</v>
      </c>
      <c r="H22" s="21" t="str">
        <f t="shared" si="1"/>
        <v>D+</v>
      </c>
      <c r="I22" s="22"/>
    </row>
    <row r="23" spans="1:9" ht="16.5" x14ac:dyDescent="0.25">
      <c r="A23" s="19">
        <v>9</v>
      </c>
      <c r="B23" s="23" t="s">
        <v>366</v>
      </c>
      <c r="C23" s="26" t="s">
        <v>367</v>
      </c>
      <c r="D23" s="27" t="s">
        <v>368</v>
      </c>
      <c r="E23" s="20">
        <v>6.5</v>
      </c>
      <c r="F23" s="20">
        <v>4</v>
      </c>
      <c r="G23" s="20">
        <f t="shared" si="0"/>
        <v>4.75</v>
      </c>
      <c r="H23" s="21" t="str">
        <f t="shared" si="1"/>
        <v>D</v>
      </c>
      <c r="I23" s="22"/>
    </row>
    <row r="24" spans="1:9" ht="16.5" x14ac:dyDescent="0.25">
      <c r="A24" s="19">
        <v>10</v>
      </c>
      <c r="B24" s="23" t="s">
        <v>369</v>
      </c>
      <c r="C24" s="26" t="s">
        <v>370</v>
      </c>
      <c r="D24" s="27" t="s">
        <v>93</v>
      </c>
      <c r="E24" s="20">
        <v>7</v>
      </c>
      <c r="F24" s="20">
        <v>4</v>
      </c>
      <c r="G24" s="20">
        <f t="shared" si="0"/>
        <v>4.9000000000000004</v>
      </c>
      <c r="H24" s="21" t="str">
        <f t="shared" si="1"/>
        <v>D</v>
      </c>
      <c r="I24" s="22"/>
    </row>
    <row r="25" spans="1:9" ht="16.5" x14ac:dyDescent="0.25">
      <c r="A25" s="19">
        <v>11</v>
      </c>
      <c r="B25" s="23" t="s">
        <v>371</v>
      </c>
      <c r="C25" s="26" t="s">
        <v>372</v>
      </c>
      <c r="D25" s="27" t="s">
        <v>30</v>
      </c>
      <c r="E25" s="20">
        <v>7</v>
      </c>
      <c r="F25" s="20">
        <v>6</v>
      </c>
      <c r="G25" s="20">
        <f t="shared" si="0"/>
        <v>6.2999999999999989</v>
      </c>
      <c r="H25" s="21" t="str">
        <f t="shared" si="1"/>
        <v>C+</v>
      </c>
      <c r="I25" s="22"/>
    </row>
    <row r="26" spans="1:9" ht="16.5" x14ac:dyDescent="0.25">
      <c r="A26" s="19">
        <v>12</v>
      </c>
      <c r="B26" s="23" t="s">
        <v>373</v>
      </c>
      <c r="C26" s="26" t="s">
        <v>374</v>
      </c>
      <c r="D26" s="27" t="s">
        <v>31</v>
      </c>
      <c r="E26" s="20">
        <v>8.5</v>
      </c>
      <c r="F26" s="20">
        <v>5</v>
      </c>
      <c r="G26" s="20">
        <f t="shared" si="0"/>
        <v>6.05</v>
      </c>
      <c r="H26" s="21" t="str">
        <f t="shared" si="1"/>
        <v>C+</v>
      </c>
      <c r="I26" s="22"/>
    </row>
    <row r="27" spans="1:9" ht="16.5" x14ac:dyDescent="0.25">
      <c r="A27" s="19">
        <v>13</v>
      </c>
      <c r="B27" s="23" t="s">
        <v>375</v>
      </c>
      <c r="C27" s="26" t="s">
        <v>173</v>
      </c>
      <c r="D27" s="27" t="s">
        <v>113</v>
      </c>
      <c r="E27" s="20">
        <v>6</v>
      </c>
      <c r="F27" s="20">
        <v>4</v>
      </c>
      <c r="G27" s="20">
        <f t="shared" si="0"/>
        <v>4.5999999999999996</v>
      </c>
      <c r="H27" s="21" t="str">
        <f t="shared" si="1"/>
        <v>D</v>
      </c>
      <c r="I27" s="22"/>
    </row>
    <row r="28" spans="1:9" ht="16.5" x14ac:dyDescent="0.25">
      <c r="A28" s="19">
        <v>14</v>
      </c>
      <c r="B28" s="23" t="s">
        <v>376</v>
      </c>
      <c r="C28" s="26" t="s">
        <v>74</v>
      </c>
      <c r="D28" s="27" t="s">
        <v>156</v>
      </c>
      <c r="E28" s="20">
        <v>8</v>
      </c>
      <c r="F28" s="20">
        <v>4.5</v>
      </c>
      <c r="G28" s="20">
        <f t="shared" si="0"/>
        <v>5.55</v>
      </c>
      <c r="H28" s="21" t="str">
        <f t="shared" si="1"/>
        <v>C</v>
      </c>
      <c r="I28" s="22"/>
    </row>
    <row r="29" spans="1:9" ht="16.5" x14ac:dyDescent="0.25">
      <c r="A29" s="19">
        <v>15</v>
      </c>
      <c r="B29" s="23" t="s">
        <v>377</v>
      </c>
      <c r="C29" s="26" t="s">
        <v>378</v>
      </c>
      <c r="D29" s="27" t="s">
        <v>107</v>
      </c>
      <c r="E29" s="20">
        <v>8.5</v>
      </c>
      <c r="F29" s="20">
        <v>4.5</v>
      </c>
      <c r="G29" s="20">
        <f t="shared" si="0"/>
        <v>5.6999999999999993</v>
      </c>
      <c r="H29" s="21" t="str">
        <f t="shared" si="1"/>
        <v>C</v>
      </c>
      <c r="I29" s="22"/>
    </row>
    <row r="30" spans="1:9" ht="16.5" x14ac:dyDescent="0.25">
      <c r="A30" s="19">
        <v>16</v>
      </c>
      <c r="B30" s="23" t="s">
        <v>379</v>
      </c>
      <c r="C30" s="26" t="s">
        <v>380</v>
      </c>
      <c r="D30" s="27" t="s">
        <v>381</v>
      </c>
      <c r="E30" s="20">
        <v>8</v>
      </c>
      <c r="F30" s="20">
        <v>5</v>
      </c>
      <c r="G30" s="20">
        <f t="shared" si="0"/>
        <v>5.9</v>
      </c>
      <c r="H30" s="21" t="str">
        <f t="shared" si="1"/>
        <v>C</v>
      </c>
      <c r="I30" s="22"/>
    </row>
    <row r="31" spans="1:9" ht="16.5" x14ac:dyDescent="0.25">
      <c r="A31" s="19">
        <v>17</v>
      </c>
      <c r="B31" s="23" t="s">
        <v>382</v>
      </c>
      <c r="C31" s="26" t="s">
        <v>71</v>
      </c>
      <c r="D31" s="27" t="s">
        <v>96</v>
      </c>
      <c r="E31" s="20">
        <v>6.5</v>
      </c>
      <c r="F31" s="20">
        <v>4</v>
      </c>
      <c r="G31" s="20">
        <f t="shared" si="0"/>
        <v>4.75</v>
      </c>
      <c r="H31" s="21" t="str">
        <f t="shared" si="1"/>
        <v>D</v>
      </c>
      <c r="I31" s="22"/>
    </row>
    <row r="32" spans="1:9" ht="16.5" x14ac:dyDescent="0.25">
      <c r="A32" s="19">
        <v>18</v>
      </c>
      <c r="B32" s="23" t="s">
        <v>383</v>
      </c>
      <c r="C32" s="26" t="s">
        <v>384</v>
      </c>
      <c r="D32" s="27" t="s">
        <v>97</v>
      </c>
      <c r="E32" s="20">
        <v>8</v>
      </c>
      <c r="F32" s="20">
        <v>5</v>
      </c>
      <c r="G32" s="20">
        <f t="shared" si="0"/>
        <v>5.9</v>
      </c>
      <c r="H32" s="21" t="str">
        <f t="shared" si="1"/>
        <v>C</v>
      </c>
      <c r="I32" s="22"/>
    </row>
    <row r="33" spans="1:9" ht="16.5" x14ac:dyDescent="0.25">
      <c r="A33" s="19">
        <v>19</v>
      </c>
      <c r="B33" s="23" t="s">
        <v>385</v>
      </c>
      <c r="C33" s="26" t="s">
        <v>386</v>
      </c>
      <c r="D33" s="27" t="s">
        <v>62</v>
      </c>
      <c r="E33" s="20">
        <v>9</v>
      </c>
      <c r="F33" s="20">
        <v>5.5</v>
      </c>
      <c r="G33" s="20">
        <f t="shared" si="0"/>
        <v>6.5499999999999989</v>
      </c>
      <c r="H33" s="21" t="str">
        <f t="shared" si="1"/>
        <v>C+</v>
      </c>
      <c r="I33" s="22"/>
    </row>
    <row r="34" spans="1:9" ht="16.5" x14ac:dyDescent="0.25">
      <c r="A34" s="19">
        <v>20</v>
      </c>
      <c r="B34" s="23" t="s">
        <v>387</v>
      </c>
      <c r="C34" s="26" t="s">
        <v>41</v>
      </c>
      <c r="D34" s="27" t="s">
        <v>101</v>
      </c>
      <c r="E34" s="20">
        <v>6.5</v>
      </c>
      <c r="F34" s="20">
        <v>7</v>
      </c>
      <c r="G34" s="20">
        <f t="shared" si="0"/>
        <v>6.85</v>
      </c>
      <c r="H34" s="21" t="str">
        <f t="shared" si="1"/>
        <v>C+</v>
      </c>
      <c r="I34" s="22"/>
    </row>
    <row r="35" spans="1:9" ht="16.5" x14ac:dyDescent="0.25">
      <c r="A35" s="19">
        <v>21</v>
      </c>
      <c r="B35" s="23" t="s">
        <v>388</v>
      </c>
      <c r="C35" s="26" t="s">
        <v>133</v>
      </c>
      <c r="D35" s="27" t="s">
        <v>63</v>
      </c>
      <c r="E35" s="20">
        <v>8.5</v>
      </c>
      <c r="F35" s="20">
        <v>6</v>
      </c>
      <c r="G35" s="20">
        <f t="shared" si="0"/>
        <v>6.7499999999999991</v>
      </c>
      <c r="H35" s="21" t="str">
        <f t="shared" si="1"/>
        <v>C+</v>
      </c>
      <c r="I35" s="22"/>
    </row>
    <row r="36" spans="1:9" ht="16.5" x14ac:dyDescent="0.25">
      <c r="A36" s="19">
        <v>22</v>
      </c>
      <c r="B36" s="23" t="s">
        <v>389</v>
      </c>
      <c r="C36" s="26" t="s">
        <v>123</v>
      </c>
      <c r="D36" s="27" t="s">
        <v>38</v>
      </c>
      <c r="E36" s="20">
        <v>6.5</v>
      </c>
      <c r="F36" s="20">
        <v>4</v>
      </c>
      <c r="G36" s="20">
        <f t="shared" si="0"/>
        <v>4.75</v>
      </c>
      <c r="H36" s="21" t="str">
        <f t="shared" si="1"/>
        <v>D</v>
      </c>
      <c r="I36" s="22"/>
    </row>
    <row r="37" spans="1:9" ht="16.5" x14ac:dyDescent="0.25">
      <c r="A37" s="19">
        <v>23</v>
      </c>
      <c r="B37" s="23" t="s">
        <v>390</v>
      </c>
      <c r="C37" s="26" t="s">
        <v>391</v>
      </c>
      <c r="D37" s="27" t="s">
        <v>39</v>
      </c>
      <c r="E37" s="20">
        <v>6.5</v>
      </c>
      <c r="F37" s="20">
        <v>5</v>
      </c>
      <c r="G37" s="20">
        <f t="shared" si="0"/>
        <v>5.45</v>
      </c>
      <c r="H37" s="21" t="str">
        <f t="shared" si="1"/>
        <v>C</v>
      </c>
      <c r="I37" s="22"/>
    </row>
    <row r="38" spans="1:9" ht="16.5" x14ac:dyDescent="0.25">
      <c r="A38" s="19">
        <v>24</v>
      </c>
      <c r="B38" s="23" t="s">
        <v>392</v>
      </c>
      <c r="C38" s="26" t="s">
        <v>133</v>
      </c>
      <c r="D38" s="27" t="s">
        <v>393</v>
      </c>
      <c r="E38" s="20">
        <v>7.5</v>
      </c>
      <c r="F38" s="20">
        <v>4.5</v>
      </c>
      <c r="G38" s="20">
        <f t="shared" si="0"/>
        <v>5.4</v>
      </c>
      <c r="H38" s="21" t="str">
        <f t="shared" si="1"/>
        <v>D+</v>
      </c>
      <c r="I38" s="22"/>
    </row>
    <row r="39" spans="1:9" ht="16.5" x14ac:dyDescent="0.25">
      <c r="A39" s="19">
        <v>25</v>
      </c>
      <c r="B39" s="23" t="s">
        <v>394</v>
      </c>
      <c r="C39" s="26" t="s">
        <v>71</v>
      </c>
      <c r="D39" s="27" t="s">
        <v>83</v>
      </c>
      <c r="E39" s="20">
        <v>6.5</v>
      </c>
      <c r="F39" s="20">
        <v>3</v>
      </c>
      <c r="G39" s="20">
        <f t="shared" si="0"/>
        <v>4.05</v>
      </c>
      <c r="H39" s="21" t="str">
        <f t="shared" si="1"/>
        <v>D</v>
      </c>
      <c r="I39" s="22"/>
    </row>
    <row r="40" spans="1:9" ht="16.5" x14ac:dyDescent="0.25">
      <c r="A40" s="19">
        <v>26</v>
      </c>
      <c r="B40" s="23" t="s">
        <v>395</v>
      </c>
      <c r="C40" s="26" t="s">
        <v>134</v>
      </c>
      <c r="D40" s="27" t="s">
        <v>66</v>
      </c>
      <c r="E40" s="20">
        <v>6</v>
      </c>
      <c r="F40" s="20">
        <v>4</v>
      </c>
      <c r="G40" s="20">
        <f t="shared" si="0"/>
        <v>4.5999999999999996</v>
      </c>
      <c r="H40" s="21" t="str">
        <f t="shared" si="1"/>
        <v>D</v>
      </c>
      <c r="I40" s="22"/>
    </row>
    <row r="41" spans="1:9" ht="16.5" x14ac:dyDescent="0.25">
      <c r="A41" s="19">
        <v>27</v>
      </c>
      <c r="B41" s="23" t="s">
        <v>396</v>
      </c>
      <c r="C41" s="26" t="s">
        <v>397</v>
      </c>
      <c r="D41" s="27" t="s">
        <v>398</v>
      </c>
      <c r="E41" s="20">
        <v>6</v>
      </c>
      <c r="F41" s="20">
        <v>4</v>
      </c>
      <c r="G41" s="20">
        <f t="shared" si="0"/>
        <v>4.5999999999999996</v>
      </c>
      <c r="H41" s="21" t="str">
        <f t="shared" si="1"/>
        <v>D</v>
      </c>
      <c r="I41" s="22"/>
    </row>
    <row r="42" spans="1:9" ht="16.5" x14ac:dyDescent="0.25">
      <c r="A42" s="19">
        <v>28</v>
      </c>
      <c r="B42" s="23" t="s">
        <v>399</v>
      </c>
      <c r="C42" s="26" t="s">
        <v>153</v>
      </c>
      <c r="D42" s="27" t="s">
        <v>43</v>
      </c>
      <c r="E42" s="20">
        <v>7</v>
      </c>
      <c r="F42" s="20">
        <v>4</v>
      </c>
      <c r="G42" s="20">
        <f t="shared" si="0"/>
        <v>4.9000000000000004</v>
      </c>
      <c r="H42" s="21" t="str">
        <f t="shared" si="1"/>
        <v>D</v>
      </c>
      <c r="I42" s="22"/>
    </row>
    <row r="43" spans="1:9" ht="16.5" x14ac:dyDescent="0.25">
      <c r="A43" s="19">
        <v>29</v>
      </c>
      <c r="B43" s="23" t="s">
        <v>400</v>
      </c>
      <c r="C43" s="26" t="s">
        <v>55</v>
      </c>
      <c r="D43" s="27" t="s">
        <v>102</v>
      </c>
      <c r="E43" s="20">
        <v>9</v>
      </c>
      <c r="F43" s="20">
        <v>6.5</v>
      </c>
      <c r="G43" s="20">
        <f t="shared" si="0"/>
        <v>7.25</v>
      </c>
      <c r="H43" s="21" t="str">
        <f t="shared" si="1"/>
        <v>B</v>
      </c>
      <c r="I43" s="22"/>
    </row>
    <row r="44" spans="1:9" ht="16.5" x14ac:dyDescent="0.25">
      <c r="A44" s="19">
        <v>30</v>
      </c>
      <c r="B44" s="23" t="s">
        <v>401</v>
      </c>
      <c r="C44" s="26" t="s">
        <v>355</v>
      </c>
      <c r="D44" s="27" t="s">
        <v>402</v>
      </c>
      <c r="E44" s="20">
        <v>5</v>
      </c>
      <c r="F44" s="20">
        <v>6</v>
      </c>
      <c r="G44" s="20">
        <f t="shared" si="0"/>
        <v>5.6999999999999993</v>
      </c>
      <c r="H44" s="21" t="str">
        <f t="shared" si="1"/>
        <v>C</v>
      </c>
      <c r="I44" s="22"/>
    </row>
    <row r="45" spans="1:9" ht="16.5" x14ac:dyDescent="0.25">
      <c r="A45" s="19">
        <v>31</v>
      </c>
      <c r="B45" s="23" t="s">
        <v>403</v>
      </c>
      <c r="C45" s="26" t="s">
        <v>404</v>
      </c>
      <c r="D45" s="27" t="s">
        <v>67</v>
      </c>
      <c r="E45" s="20">
        <v>0</v>
      </c>
      <c r="F45" s="20">
        <v>7.5</v>
      </c>
      <c r="G45" s="20">
        <f t="shared" si="0"/>
        <v>5.25</v>
      </c>
      <c r="H45" s="21" t="str">
        <f t="shared" si="1"/>
        <v>D+</v>
      </c>
      <c r="I45" s="22" t="s">
        <v>509</v>
      </c>
    </row>
    <row r="46" spans="1:9" ht="16.5" x14ac:dyDescent="0.25">
      <c r="A46" s="19">
        <v>32</v>
      </c>
      <c r="B46" s="23" t="s">
        <v>405</v>
      </c>
      <c r="C46" s="26" t="s">
        <v>162</v>
      </c>
      <c r="D46" s="27" t="s">
        <v>48</v>
      </c>
      <c r="E46" s="20">
        <v>6.5</v>
      </c>
      <c r="F46" s="20">
        <v>7</v>
      </c>
      <c r="G46" s="20">
        <f t="shared" si="0"/>
        <v>6.85</v>
      </c>
      <c r="H46" s="21" t="str">
        <f t="shared" si="1"/>
        <v>C+</v>
      </c>
      <c r="I46" s="22"/>
    </row>
    <row r="47" spans="1:9" ht="16.5" x14ac:dyDescent="0.25">
      <c r="A47" s="19">
        <v>33</v>
      </c>
      <c r="B47" s="23" t="s">
        <v>406</v>
      </c>
      <c r="C47" s="26" t="s">
        <v>407</v>
      </c>
      <c r="D47" s="27" t="s">
        <v>108</v>
      </c>
      <c r="E47" s="20">
        <v>6.5</v>
      </c>
      <c r="F47" s="20">
        <v>5</v>
      </c>
      <c r="G47" s="20">
        <f t="shared" si="0"/>
        <v>5.45</v>
      </c>
      <c r="H47" s="21" t="str">
        <f t="shared" si="1"/>
        <v>C</v>
      </c>
      <c r="I47" s="22"/>
    </row>
    <row r="48" spans="1:9" ht="16.5" x14ac:dyDescent="0.25">
      <c r="A48" s="19">
        <v>34</v>
      </c>
      <c r="B48" s="23" t="s">
        <v>408</v>
      </c>
      <c r="C48" s="26" t="s">
        <v>409</v>
      </c>
      <c r="D48" s="27" t="s">
        <v>98</v>
      </c>
      <c r="E48" s="20">
        <v>8</v>
      </c>
      <c r="F48" s="20">
        <v>4</v>
      </c>
      <c r="G48" s="20">
        <f t="shared" si="0"/>
        <v>5.1999999999999993</v>
      </c>
      <c r="H48" s="21" t="str">
        <f t="shared" si="1"/>
        <v>D+</v>
      </c>
      <c r="I48" s="22"/>
    </row>
    <row r="49" spans="1:9" ht="16.5" x14ac:dyDescent="0.25">
      <c r="A49" s="19">
        <v>35</v>
      </c>
      <c r="B49" s="23" t="s">
        <v>410</v>
      </c>
      <c r="C49" s="26" t="s">
        <v>411</v>
      </c>
      <c r="D49" s="27" t="s">
        <v>118</v>
      </c>
      <c r="E49" s="20">
        <v>5</v>
      </c>
      <c r="F49" s="20">
        <v>4</v>
      </c>
      <c r="G49" s="20">
        <f t="shared" si="0"/>
        <v>4.3</v>
      </c>
      <c r="H49" s="21" t="str">
        <f t="shared" si="1"/>
        <v>D</v>
      </c>
      <c r="I49" s="22"/>
    </row>
    <row r="50" spans="1:9" ht="16.5" x14ac:dyDescent="0.25">
      <c r="A50" s="19">
        <v>36</v>
      </c>
      <c r="B50" s="23" t="s">
        <v>412</v>
      </c>
      <c r="C50" s="26" t="s">
        <v>413</v>
      </c>
      <c r="D50" s="27" t="s">
        <v>73</v>
      </c>
      <c r="E50" s="20">
        <v>7.5</v>
      </c>
      <c r="F50" s="20">
        <v>7</v>
      </c>
      <c r="G50" s="20">
        <f t="shared" si="0"/>
        <v>7.1499999999999995</v>
      </c>
      <c r="H50" s="21" t="str">
        <f t="shared" si="1"/>
        <v>B</v>
      </c>
      <c r="I50" s="22"/>
    </row>
    <row r="51" spans="1:9" ht="16.5" x14ac:dyDescent="0.25">
      <c r="A51" s="19">
        <v>37</v>
      </c>
      <c r="B51" s="23" t="s">
        <v>414</v>
      </c>
      <c r="C51" s="26" t="s">
        <v>415</v>
      </c>
      <c r="D51" s="27" t="s">
        <v>73</v>
      </c>
      <c r="E51" s="20">
        <v>4.5</v>
      </c>
      <c r="F51" s="20">
        <v>7</v>
      </c>
      <c r="G51" s="20">
        <f t="shared" si="0"/>
        <v>6.2499999999999991</v>
      </c>
      <c r="H51" s="21" t="str">
        <f t="shared" si="1"/>
        <v>C+</v>
      </c>
      <c r="I51" s="22"/>
    </row>
    <row r="52" spans="1:9" ht="16.5" x14ac:dyDescent="0.25">
      <c r="A52" s="19">
        <v>38</v>
      </c>
      <c r="B52" s="23" t="s">
        <v>416</v>
      </c>
      <c r="C52" s="26" t="s">
        <v>417</v>
      </c>
      <c r="D52" s="27" t="s">
        <v>73</v>
      </c>
      <c r="E52" s="20">
        <v>9</v>
      </c>
      <c r="F52" s="20">
        <v>4</v>
      </c>
      <c r="G52" s="20">
        <f t="shared" si="0"/>
        <v>5.5</v>
      </c>
      <c r="H52" s="21" t="str">
        <f t="shared" si="1"/>
        <v>C</v>
      </c>
      <c r="I52" s="22"/>
    </row>
    <row r="53" spans="1:9" ht="16.5" x14ac:dyDescent="0.25">
      <c r="A53" s="19">
        <v>39</v>
      </c>
      <c r="B53" s="23" t="s">
        <v>418</v>
      </c>
      <c r="C53" s="26" t="s">
        <v>419</v>
      </c>
      <c r="D53" s="27" t="s">
        <v>75</v>
      </c>
      <c r="E53" s="20">
        <v>6</v>
      </c>
      <c r="F53" s="20">
        <v>8.5</v>
      </c>
      <c r="G53" s="20">
        <f t="shared" si="0"/>
        <v>7.7499999999999991</v>
      </c>
      <c r="H53" s="21" t="str">
        <f t="shared" si="1"/>
        <v>B</v>
      </c>
      <c r="I53" s="22"/>
    </row>
    <row r="54" spans="1:9" ht="16.5" x14ac:dyDescent="0.25">
      <c r="A54" s="19">
        <v>40</v>
      </c>
      <c r="B54" s="23" t="s">
        <v>420</v>
      </c>
      <c r="C54" s="26" t="s">
        <v>421</v>
      </c>
      <c r="D54" s="27" t="s">
        <v>75</v>
      </c>
      <c r="E54" s="20">
        <v>4.5</v>
      </c>
      <c r="F54" s="20">
        <v>6</v>
      </c>
      <c r="G54" s="20">
        <f t="shared" si="0"/>
        <v>5.5499999999999989</v>
      </c>
      <c r="H54" s="21" t="str">
        <f t="shared" si="1"/>
        <v>C</v>
      </c>
      <c r="I54" s="22"/>
    </row>
    <row r="55" spans="1:9" ht="16.5" x14ac:dyDescent="0.25">
      <c r="A55" s="19">
        <v>41</v>
      </c>
      <c r="B55" s="23" t="s">
        <v>422</v>
      </c>
      <c r="C55" s="26" t="s">
        <v>423</v>
      </c>
      <c r="D55" s="27" t="s">
        <v>111</v>
      </c>
      <c r="E55" s="20">
        <v>5</v>
      </c>
      <c r="F55" s="20">
        <v>7.5</v>
      </c>
      <c r="G55" s="20">
        <f t="shared" si="0"/>
        <v>6.75</v>
      </c>
      <c r="H55" s="21" t="str">
        <f t="shared" si="1"/>
        <v>C+</v>
      </c>
      <c r="I55" s="22"/>
    </row>
    <row r="56" spans="1:9" ht="16.5" x14ac:dyDescent="0.25">
      <c r="A56" s="19">
        <v>42</v>
      </c>
      <c r="B56" s="23" t="s">
        <v>424</v>
      </c>
      <c r="C56" s="26" t="s">
        <v>425</v>
      </c>
      <c r="D56" s="27" t="s">
        <v>51</v>
      </c>
      <c r="E56" s="20">
        <v>5</v>
      </c>
      <c r="F56" s="20">
        <v>6</v>
      </c>
      <c r="G56" s="20">
        <f t="shared" si="0"/>
        <v>5.6999999999999993</v>
      </c>
      <c r="H56" s="21" t="str">
        <f t="shared" si="1"/>
        <v>C</v>
      </c>
      <c r="I56" s="22"/>
    </row>
    <row r="57" spans="1:9" ht="16.5" x14ac:dyDescent="0.25">
      <c r="A57" s="19">
        <v>43</v>
      </c>
      <c r="B57" s="23" t="s">
        <v>426</v>
      </c>
      <c r="C57" s="26" t="s">
        <v>74</v>
      </c>
      <c r="D57" s="27" t="s">
        <v>120</v>
      </c>
      <c r="E57" s="20">
        <v>9</v>
      </c>
      <c r="F57" s="20">
        <v>4</v>
      </c>
      <c r="G57" s="20">
        <f t="shared" si="0"/>
        <v>5.5</v>
      </c>
      <c r="H57" s="21" t="str">
        <f t="shared" si="1"/>
        <v>C</v>
      </c>
      <c r="I57" s="22"/>
    </row>
    <row r="58" spans="1:9" ht="16.5" x14ac:dyDescent="0.25">
      <c r="A58" s="19">
        <v>44</v>
      </c>
      <c r="B58" s="23" t="s">
        <v>427</v>
      </c>
      <c r="C58" s="26" t="s">
        <v>428</v>
      </c>
      <c r="D58" s="27" t="s">
        <v>54</v>
      </c>
      <c r="E58" s="20">
        <v>4.5</v>
      </c>
      <c r="F58" s="20">
        <v>2</v>
      </c>
      <c r="G58" s="20">
        <f t="shared" si="0"/>
        <v>2.75</v>
      </c>
      <c r="H58" s="21" t="str">
        <f t="shared" si="1"/>
        <v>F</v>
      </c>
      <c r="I58" s="22" t="s">
        <v>513</v>
      </c>
    </row>
    <row r="59" spans="1:9" ht="16.5" x14ac:dyDescent="0.25">
      <c r="A59" s="19">
        <v>45</v>
      </c>
      <c r="B59" s="23" t="s">
        <v>429</v>
      </c>
      <c r="C59" s="26" t="s">
        <v>430</v>
      </c>
      <c r="D59" s="27" t="s">
        <v>99</v>
      </c>
      <c r="E59" s="20">
        <v>9</v>
      </c>
      <c r="F59" s="20">
        <v>6</v>
      </c>
      <c r="G59" s="20">
        <f t="shared" si="0"/>
        <v>6.8999999999999986</v>
      </c>
      <c r="H59" s="21" t="str">
        <f t="shared" si="1"/>
        <v>C+</v>
      </c>
      <c r="I59" s="22"/>
    </row>
    <row r="60" spans="1:9" ht="16.5" x14ac:dyDescent="0.25">
      <c r="A60" s="19">
        <v>46</v>
      </c>
      <c r="B60" s="23" t="s">
        <v>431</v>
      </c>
      <c r="C60" s="26" t="s">
        <v>71</v>
      </c>
      <c r="D60" s="27" t="s">
        <v>56</v>
      </c>
      <c r="E60" s="20">
        <v>8.5</v>
      </c>
      <c r="F60" s="20">
        <v>7.5</v>
      </c>
      <c r="G60" s="20">
        <f t="shared" si="0"/>
        <v>7.8</v>
      </c>
      <c r="H60" s="21" t="str">
        <f t="shared" si="1"/>
        <v>B</v>
      </c>
      <c r="I60" s="22"/>
    </row>
    <row r="61" spans="1:9" ht="15.75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ht="15.75" x14ac:dyDescent="0.25">
      <c r="A62" s="7" t="str">
        <f>"Cộng danh sách gồm "</f>
        <v xml:space="preserve">Cộng danh sách gồm </v>
      </c>
      <c r="B62" s="7"/>
      <c r="C62" s="7"/>
      <c r="D62" s="8">
        <f>COUNTA(H15:H60)</f>
        <v>46</v>
      </c>
      <c r="E62" s="9">
        <v>1</v>
      </c>
      <c r="F62" s="10"/>
      <c r="G62" s="1"/>
      <c r="H62" s="1"/>
      <c r="I62" s="1"/>
    </row>
    <row r="63" spans="1:9" ht="15.75" x14ac:dyDescent="0.25">
      <c r="A63" s="45" t="s">
        <v>20</v>
      </c>
      <c r="B63" s="45"/>
      <c r="C63" s="45"/>
      <c r="D63" s="11">
        <v>44</v>
      </c>
      <c r="E63" s="12">
        <f>D63/D62</f>
        <v>0.95652173913043481</v>
      </c>
      <c r="F63" s="13"/>
      <c r="G63" s="1"/>
      <c r="H63" s="1"/>
      <c r="I63" s="1"/>
    </row>
    <row r="64" spans="1:9" ht="15.75" x14ac:dyDescent="0.25">
      <c r="A64" s="45" t="s">
        <v>21</v>
      </c>
      <c r="B64" s="45"/>
      <c r="C64" s="45"/>
      <c r="D64" s="11">
        <v>2</v>
      </c>
      <c r="E64" s="12">
        <f>D64/D62</f>
        <v>4.3478260869565216E-2</v>
      </c>
      <c r="F64" s="13"/>
      <c r="G64" s="1"/>
      <c r="H64" s="1"/>
      <c r="I64" s="1"/>
    </row>
    <row r="65" spans="1:9" ht="15.75" x14ac:dyDescent="0.25">
      <c r="A65" s="14"/>
      <c r="B65" s="14"/>
      <c r="C65" s="3"/>
      <c r="D65" s="14"/>
      <c r="E65" s="2"/>
      <c r="F65" s="1"/>
      <c r="G65" s="1"/>
      <c r="H65" s="1"/>
      <c r="I65" s="1"/>
    </row>
    <row r="66" spans="1:9" ht="15.75" x14ac:dyDescent="0.25">
      <c r="A66" s="1"/>
      <c r="B66" s="1"/>
      <c r="C66" s="1"/>
      <c r="D66" s="1"/>
      <c r="E66" s="46" t="str">
        <f ca="1">"TP. Hồ Chí Minh, ngày "&amp;  DAY(NOW())&amp;" tháng " &amp;MONTH(NOW())&amp;" năm "&amp;YEAR(NOW())</f>
        <v>TP. Hồ Chí Minh, ngày 29 tháng 12 năm 2017</v>
      </c>
      <c r="F66" s="46"/>
      <c r="G66" s="46"/>
      <c r="H66" s="46"/>
      <c r="I66" s="46"/>
    </row>
    <row r="67" spans="1:9" ht="15.75" x14ac:dyDescent="0.25">
      <c r="A67" s="30" t="s">
        <v>126</v>
      </c>
      <c r="B67" s="30"/>
      <c r="C67" s="30"/>
      <c r="D67" s="1"/>
      <c r="E67" s="30" t="s">
        <v>22</v>
      </c>
      <c r="F67" s="30"/>
      <c r="G67" s="30"/>
      <c r="H67" s="30"/>
      <c r="I67" s="30"/>
    </row>
    <row r="68" spans="1:9" ht="15.75" x14ac:dyDescent="0.25">
      <c r="A68" s="1"/>
      <c r="B68" s="1"/>
      <c r="C68" s="1"/>
      <c r="D68" s="1"/>
      <c r="E68" s="1"/>
      <c r="F68" s="1"/>
      <c r="G68" s="1"/>
      <c r="H68" s="1"/>
      <c r="I68" s="1"/>
    </row>
  </sheetData>
  <protectedRanges>
    <protectedRange sqref="A68:D68" name="Range5"/>
    <protectedRange sqref="I15:I60" name="Range4"/>
    <protectedRange sqref="E15:F60" name="Range3"/>
    <protectedRange sqref="A4" name="Range1"/>
    <protectedRange sqref="E13:F13" name="Range6"/>
    <protectedRange sqref="C8:C10 G8:G9" name="Range2_1"/>
    <protectedRange sqref="E68:I68" name="Range5_1_1"/>
    <protectedRange sqref="B15:D60" name="Range3_1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7:C67"/>
    <mergeCell ref="E67:I67"/>
    <mergeCell ref="A10:B10"/>
    <mergeCell ref="C10:D10"/>
    <mergeCell ref="A12:A13"/>
    <mergeCell ref="B12:B13"/>
    <mergeCell ref="C12:D13"/>
    <mergeCell ref="G12:H12"/>
    <mergeCell ref="I12:I13"/>
    <mergeCell ref="C14:D14"/>
    <mergeCell ref="A63:C63"/>
    <mergeCell ref="A64:C64"/>
    <mergeCell ref="E66:I66"/>
    <mergeCell ref="G10:H10"/>
  </mergeCells>
  <conditionalFormatting sqref="H15:H60">
    <cfRule type="cellIs" dxfId="3" priority="2" stopIfTrue="1" operator="equal">
      <formula>"F"</formula>
    </cfRule>
  </conditionalFormatting>
  <conditionalFormatting sqref="G15:G60">
    <cfRule type="expression" dxfId="2" priority="1" stopIfTrue="1">
      <formula>MAX(#REF!)&lt;4</formula>
    </cfRule>
  </conditionalFormatting>
  <pageMargins left="0.42708333333333298" right="1.0416666666666701E-2" top="0.75" bottom="8.3333333333333301E-2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7"/>
  <sheetViews>
    <sheetView view="pageLayout" topLeftCell="A51" zoomScaleNormal="100" workbookViewId="0">
      <selection activeCell="G73" sqref="G73"/>
    </sheetView>
  </sheetViews>
  <sheetFormatPr defaultRowHeight="15" x14ac:dyDescent="0.25"/>
  <cols>
    <col min="1" max="1" width="5.42578125" customWidth="1"/>
    <col min="2" max="2" width="14.5703125" customWidth="1"/>
    <col min="3" max="3" width="24" customWidth="1"/>
  </cols>
  <sheetData>
    <row r="1" spans="1:9" ht="15.75" x14ac:dyDescent="0.25">
      <c r="A1" s="30" t="s">
        <v>0</v>
      </c>
      <c r="B1" s="30"/>
      <c r="C1" s="30"/>
      <c r="D1" s="30"/>
      <c r="E1" s="30" t="s">
        <v>1</v>
      </c>
      <c r="F1" s="30"/>
      <c r="G1" s="30"/>
      <c r="H1" s="30"/>
      <c r="I1" s="30"/>
    </row>
    <row r="2" spans="1:9" ht="15.75" x14ac:dyDescent="0.25">
      <c r="A2" s="30" t="s">
        <v>2</v>
      </c>
      <c r="B2" s="30"/>
      <c r="C2" s="30"/>
      <c r="D2" s="30"/>
      <c r="E2" s="49" t="s">
        <v>3</v>
      </c>
      <c r="F2" s="49"/>
      <c r="G2" s="49"/>
      <c r="H2" s="49"/>
      <c r="I2" s="49"/>
    </row>
    <row r="3" spans="1:9" ht="15.75" x14ac:dyDescent="0.25">
      <c r="A3" s="30" t="s">
        <v>4</v>
      </c>
      <c r="B3" s="30"/>
      <c r="C3" s="30"/>
      <c r="D3" s="30"/>
      <c r="E3" s="1"/>
      <c r="F3" s="1"/>
      <c r="G3" s="1"/>
      <c r="H3" s="1"/>
      <c r="I3" s="1"/>
    </row>
    <row r="4" spans="1:9" ht="15.75" x14ac:dyDescent="0.25">
      <c r="A4" s="30" t="s">
        <v>23</v>
      </c>
      <c r="B4" s="30"/>
      <c r="C4" s="30"/>
      <c r="D4" s="30"/>
      <c r="E4" s="1"/>
      <c r="F4" s="1"/>
      <c r="G4" s="1"/>
      <c r="H4" s="1"/>
      <c r="I4" s="1"/>
    </row>
    <row r="5" spans="1:9" ht="15.75" x14ac:dyDescent="0.25">
      <c r="A5" s="15"/>
      <c r="B5" s="15"/>
      <c r="C5" s="15"/>
      <c r="D5" s="15"/>
      <c r="E5" s="1"/>
      <c r="F5" s="1"/>
      <c r="G5" s="1"/>
      <c r="H5" s="1"/>
      <c r="I5" s="1"/>
    </row>
    <row r="6" spans="1:9" ht="19.5" x14ac:dyDescent="0.3">
      <c r="A6" s="47" t="s">
        <v>5</v>
      </c>
      <c r="B6" s="47"/>
      <c r="C6" s="47"/>
      <c r="D6" s="47"/>
      <c r="E6" s="47"/>
      <c r="F6" s="47"/>
      <c r="G6" s="47"/>
      <c r="H6" s="47"/>
      <c r="I6" s="47"/>
    </row>
    <row r="7" spans="1:9" ht="15.75" x14ac:dyDescent="0.25">
      <c r="A7" s="15"/>
      <c r="B7" s="15"/>
      <c r="C7" s="15"/>
      <c r="D7" s="15"/>
      <c r="E7" s="15"/>
      <c r="F7" s="15"/>
      <c r="G7" s="15"/>
      <c r="H7" s="15"/>
      <c r="I7" s="15"/>
    </row>
    <row r="8" spans="1:9" ht="15.75" x14ac:dyDescent="0.25">
      <c r="A8" s="31" t="s">
        <v>6</v>
      </c>
      <c r="B8" s="31"/>
      <c r="C8" s="31" t="s">
        <v>512</v>
      </c>
      <c r="D8" s="31"/>
      <c r="E8" s="31" t="s">
        <v>7</v>
      </c>
      <c r="F8" s="31"/>
      <c r="G8" s="29">
        <v>2</v>
      </c>
      <c r="H8" s="29"/>
      <c r="I8" s="2"/>
    </row>
    <row r="9" spans="1:9" ht="15.75" x14ac:dyDescent="0.25">
      <c r="A9" s="31" t="s">
        <v>8</v>
      </c>
      <c r="B9" s="31"/>
      <c r="C9" s="31" t="s">
        <v>172</v>
      </c>
      <c r="D9" s="31"/>
      <c r="E9" s="31" t="s">
        <v>9</v>
      </c>
      <c r="F9" s="31"/>
      <c r="G9" s="29" t="s">
        <v>506</v>
      </c>
      <c r="H9" s="29"/>
      <c r="I9" s="2"/>
    </row>
    <row r="10" spans="1:9" ht="15.75" x14ac:dyDescent="0.25">
      <c r="A10" s="31" t="s">
        <v>10</v>
      </c>
      <c r="B10" s="31"/>
      <c r="C10" s="31" t="s">
        <v>505</v>
      </c>
      <c r="D10" s="31"/>
      <c r="E10" s="14" t="s">
        <v>138</v>
      </c>
      <c r="F10" s="3"/>
      <c r="G10" s="28" t="s">
        <v>507</v>
      </c>
      <c r="H10" s="29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2" t="s">
        <v>11</v>
      </c>
      <c r="B12" s="34" t="s">
        <v>12</v>
      </c>
      <c r="C12" s="36" t="s">
        <v>13</v>
      </c>
      <c r="D12" s="37"/>
      <c r="E12" s="4" t="s">
        <v>14</v>
      </c>
      <c r="F12" s="4" t="s">
        <v>15</v>
      </c>
      <c r="G12" s="40" t="s">
        <v>16</v>
      </c>
      <c r="H12" s="41"/>
      <c r="I12" s="42" t="s">
        <v>17</v>
      </c>
    </row>
    <row r="13" spans="1:9" ht="15.75" x14ac:dyDescent="0.25">
      <c r="A13" s="33"/>
      <c r="B13" s="35"/>
      <c r="C13" s="38"/>
      <c r="D13" s="39"/>
      <c r="E13" s="5">
        <v>0.3</v>
      </c>
      <c r="F13" s="5">
        <v>0.7</v>
      </c>
      <c r="G13" s="6" t="s">
        <v>18</v>
      </c>
      <c r="H13" s="6" t="s">
        <v>19</v>
      </c>
      <c r="I13" s="43"/>
    </row>
    <row r="14" spans="1:9" ht="15.75" x14ac:dyDescent="0.25">
      <c r="A14" s="16">
        <v>1</v>
      </c>
      <c r="B14" s="18">
        <v>2</v>
      </c>
      <c r="C14" s="44">
        <v>3</v>
      </c>
      <c r="D14" s="44"/>
      <c r="E14" s="16">
        <v>4</v>
      </c>
      <c r="F14" s="16">
        <v>5</v>
      </c>
      <c r="G14" s="16">
        <v>6</v>
      </c>
      <c r="H14" s="17">
        <v>7</v>
      </c>
      <c r="I14" s="6">
        <v>8</v>
      </c>
    </row>
    <row r="15" spans="1:9" ht="16.5" x14ac:dyDescent="0.25">
      <c r="A15" s="19">
        <v>1</v>
      </c>
      <c r="B15" s="24" t="s">
        <v>432</v>
      </c>
      <c r="C15" s="26" t="s">
        <v>433</v>
      </c>
      <c r="D15" s="27" t="s">
        <v>25</v>
      </c>
      <c r="E15" s="20">
        <v>7</v>
      </c>
      <c r="F15" s="20">
        <v>4.5</v>
      </c>
      <c r="G15" s="20">
        <f>E15*$E$13+F15*$F$13</f>
        <v>5.25</v>
      </c>
      <c r="H15" s="21" t="str">
        <f>IF(G15&lt;4,"F",IF(G15&lt;=4.9,"D",IF(G15&lt;=5.4,"D+",IF(G15&lt;=5.9,"C",IF(G15&lt;=6.9,"C+",IF(G15&lt;=7.9,"B",IF(G15&lt;=8.4,"B+","A")))))))</f>
        <v>D+</v>
      </c>
      <c r="I15" s="22"/>
    </row>
    <row r="16" spans="1:9" ht="16.5" x14ac:dyDescent="0.25">
      <c r="A16" s="19">
        <v>2</v>
      </c>
      <c r="B16" s="24" t="s">
        <v>434</v>
      </c>
      <c r="C16" s="26" t="s">
        <v>435</v>
      </c>
      <c r="D16" s="27" t="s">
        <v>79</v>
      </c>
      <c r="E16" s="20">
        <v>8</v>
      </c>
      <c r="F16" s="20">
        <v>5</v>
      </c>
      <c r="G16" s="20">
        <f t="shared" ref="G16:G59" si="0">E16*$E$13+F16*$F$13</f>
        <v>5.9</v>
      </c>
      <c r="H16" s="21" t="str">
        <f t="shared" ref="H16:H59" si="1">IF(G16&lt;4,"F",IF(G16&lt;=4.9,"D",IF(G16&lt;=5.4,"D+",IF(G16&lt;=5.9,"C",IF(G16&lt;=6.9,"C+",IF(G16&lt;=7.9,"B",IF(G16&lt;=8.4,"B+","A")))))))</f>
        <v>C</v>
      </c>
      <c r="I16" s="22"/>
    </row>
    <row r="17" spans="1:9" ht="15.75" customHeight="1" x14ac:dyDescent="0.25">
      <c r="A17" s="19">
        <v>3</v>
      </c>
      <c r="B17" s="24" t="s">
        <v>436</v>
      </c>
      <c r="C17" s="26" t="s">
        <v>122</v>
      </c>
      <c r="D17" s="27" t="s">
        <v>104</v>
      </c>
      <c r="E17" s="20">
        <v>5</v>
      </c>
      <c r="F17" s="20">
        <v>4.5</v>
      </c>
      <c r="G17" s="20">
        <f t="shared" si="0"/>
        <v>4.6500000000000004</v>
      </c>
      <c r="H17" s="21" t="str">
        <f t="shared" si="1"/>
        <v>D</v>
      </c>
      <c r="I17" s="22"/>
    </row>
    <row r="18" spans="1:9" ht="16.5" x14ac:dyDescent="0.25">
      <c r="A18" s="19">
        <v>4</v>
      </c>
      <c r="B18" s="24" t="s">
        <v>437</v>
      </c>
      <c r="C18" s="26" t="s">
        <v>438</v>
      </c>
      <c r="D18" s="27" t="s">
        <v>141</v>
      </c>
      <c r="E18" s="20">
        <v>0</v>
      </c>
      <c r="F18" s="20">
        <v>0</v>
      </c>
      <c r="G18" s="20">
        <f t="shared" si="0"/>
        <v>0</v>
      </c>
      <c r="H18" s="21" t="str">
        <f t="shared" si="1"/>
        <v>F</v>
      </c>
      <c r="I18" s="22" t="s">
        <v>513</v>
      </c>
    </row>
    <row r="19" spans="1:9" ht="16.5" x14ac:dyDescent="0.25">
      <c r="A19" s="19">
        <v>5</v>
      </c>
      <c r="B19" s="24" t="s">
        <v>439</v>
      </c>
      <c r="C19" s="26" t="s">
        <v>122</v>
      </c>
      <c r="D19" s="27" t="s">
        <v>92</v>
      </c>
      <c r="E19" s="20">
        <v>7</v>
      </c>
      <c r="F19" s="20">
        <v>7</v>
      </c>
      <c r="G19" s="20">
        <f t="shared" si="0"/>
        <v>7</v>
      </c>
      <c r="H19" s="21" t="str">
        <f t="shared" si="1"/>
        <v>B</v>
      </c>
      <c r="I19" s="22"/>
    </row>
    <row r="20" spans="1:9" ht="16.5" x14ac:dyDescent="0.25">
      <c r="A20" s="19">
        <v>6</v>
      </c>
      <c r="B20" s="24" t="s">
        <v>440</v>
      </c>
      <c r="C20" s="26" t="s">
        <v>148</v>
      </c>
      <c r="D20" s="27" t="s">
        <v>127</v>
      </c>
      <c r="E20" s="20">
        <v>7</v>
      </c>
      <c r="F20" s="20">
        <v>4</v>
      </c>
      <c r="G20" s="20">
        <f t="shared" si="0"/>
        <v>4.9000000000000004</v>
      </c>
      <c r="H20" s="21" t="str">
        <f t="shared" si="1"/>
        <v>D</v>
      </c>
      <c r="I20" s="22"/>
    </row>
    <row r="21" spans="1:9" ht="16.5" x14ac:dyDescent="0.25">
      <c r="A21" s="19">
        <v>7</v>
      </c>
      <c r="B21" s="24" t="s">
        <v>441</v>
      </c>
      <c r="C21" s="26" t="s">
        <v>442</v>
      </c>
      <c r="D21" s="27" t="s">
        <v>59</v>
      </c>
      <c r="E21" s="20">
        <v>7</v>
      </c>
      <c r="F21" s="20">
        <v>6</v>
      </c>
      <c r="G21" s="20">
        <f t="shared" si="0"/>
        <v>6.2999999999999989</v>
      </c>
      <c r="H21" s="21" t="str">
        <f t="shared" si="1"/>
        <v>C+</v>
      </c>
      <c r="I21" s="22"/>
    </row>
    <row r="22" spans="1:9" ht="16.5" x14ac:dyDescent="0.25">
      <c r="A22" s="19">
        <v>8</v>
      </c>
      <c r="B22" s="24" t="s">
        <v>443</v>
      </c>
      <c r="C22" s="26" t="s">
        <v>41</v>
      </c>
      <c r="D22" s="27" t="s">
        <v>80</v>
      </c>
      <c r="E22" s="20">
        <v>6</v>
      </c>
      <c r="F22" s="20">
        <v>7</v>
      </c>
      <c r="G22" s="20">
        <f t="shared" si="0"/>
        <v>6.6999999999999993</v>
      </c>
      <c r="H22" s="21" t="str">
        <f t="shared" si="1"/>
        <v>C+</v>
      </c>
      <c r="I22" s="22"/>
    </row>
    <row r="23" spans="1:9" ht="16.5" x14ac:dyDescent="0.25">
      <c r="A23" s="19">
        <v>9</v>
      </c>
      <c r="B23" s="24" t="s">
        <v>444</v>
      </c>
      <c r="C23" s="26" t="s">
        <v>90</v>
      </c>
      <c r="D23" s="27" t="s">
        <v>80</v>
      </c>
      <c r="E23" s="20">
        <v>7</v>
      </c>
      <c r="F23" s="20">
        <v>3</v>
      </c>
      <c r="G23" s="20">
        <f t="shared" si="0"/>
        <v>4.1999999999999993</v>
      </c>
      <c r="H23" s="21" t="str">
        <f t="shared" si="1"/>
        <v>D</v>
      </c>
      <c r="I23" s="22"/>
    </row>
    <row r="24" spans="1:9" ht="16.5" x14ac:dyDescent="0.25">
      <c r="A24" s="19">
        <v>10</v>
      </c>
      <c r="B24" s="24" t="s">
        <v>445</v>
      </c>
      <c r="C24" s="26" t="s">
        <v>446</v>
      </c>
      <c r="D24" s="27" t="s">
        <v>29</v>
      </c>
      <c r="E24" s="20">
        <v>8</v>
      </c>
      <c r="F24" s="20">
        <v>7</v>
      </c>
      <c r="G24" s="20">
        <f t="shared" si="0"/>
        <v>7.2999999999999989</v>
      </c>
      <c r="H24" s="21" t="str">
        <f t="shared" si="1"/>
        <v>B</v>
      </c>
      <c r="I24" s="22"/>
    </row>
    <row r="25" spans="1:9" ht="16.5" x14ac:dyDescent="0.25">
      <c r="A25" s="19">
        <v>11</v>
      </c>
      <c r="B25" s="24" t="s">
        <v>447</v>
      </c>
      <c r="C25" s="26" t="s">
        <v>105</v>
      </c>
      <c r="D25" s="27" t="s">
        <v>135</v>
      </c>
      <c r="E25" s="20">
        <v>7</v>
      </c>
      <c r="F25" s="20">
        <v>6</v>
      </c>
      <c r="G25" s="20">
        <f t="shared" si="0"/>
        <v>6.2999999999999989</v>
      </c>
      <c r="H25" s="21" t="str">
        <f t="shared" si="1"/>
        <v>C+</v>
      </c>
      <c r="I25" s="22"/>
    </row>
    <row r="26" spans="1:9" ht="16.5" x14ac:dyDescent="0.25">
      <c r="A26" s="19">
        <v>12</v>
      </c>
      <c r="B26" s="24" t="s">
        <v>448</v>
      </c>
      <c r="C26" s="26" t="s">
        <v>449</v>
      </c>
      <c r="D26" s="27" t="s">
        <v>60</v>
      </c>
      <c r="E26" s="20">
        <v>6</v>
      </c>
      <c r="F26" s="20">
        <v>4</v>
      </c>
      <c r="G26" s="20">
        <f t="shared" si="0"/>
        <v>4.5999999999999996</v>
      </c>
      <c r="H26" s="21" t="str">
        <f t="shared" si="1"/>
        <v>D</v>
      </c>
      <c r="I26" s="22"/>
    </row>
    <row r="27" spans="1:9" ht="16.5" x14ac:dyDescent="0.25">
      <c r="A27" s="19">
        <v>13</v>
      </c>
      <c r="B27" s="24" t="s">
        <v>450</v>
      </c>
      <c r="C27" s="26" t="s">
        <v>94</v>
      </c>
      <c r="D27" s="27" t="s">
        <v>81</v>
      </c>
      <c r="E27" s="20">
        <v>8</v>
      </c>
      <c r="F27" s="20">
        <v>6</v>
      </c>
      <c r="G27" s="20">
        <f t="shared" si="0"/>
        <v>6.6</v>
      </c>
      <c r="H27" s="21" t="str">
        <f t="shared" si="1"/>
        <v>C+</v>
      </c>
      <c r="I27" s="22"/>
    </row>
    <row r="28" spans="1:9" ht="16.5" x14ac:dyDescent="0.25">
      <c r="A28" s="19">
        <v>14</v>
      </c>
      <c r="B28" s="24" t="s">
        <v>451</v>
      </c>
      <c r="C28" s="26" t="s">
        <v>452</v>
      </c>
      <c r="D28" s="27" t="s">
        <v>31</v>
      </c>
      <c r="E28" s="20">
        <v>6</v>
      </c>
      <c r="F28" s="20">
        <v>7</v>
      </c>
      <c r="G28" s="20">
        <f t="shared" si="0"/>
        <v>6.6999999999999993</v>
      </c>
      <c r="H28" s="21" t="str">
        <f t="shared" si="1"/>
        <v>C+</v>
      </c>
      <c r="I28" s="22"/>
    </row>
    <row r="29" spans="1:9" ht="16.5" x14ac:dyDescent="0.25">
      <c r="A29" s="19">
        <v>15</v>
      </c>
      <c r="B29" s="24" t="s">
        <v>453</v>
      </c>
      <c r="C29" s="26" t="s">
        <v>71</v>
      </c>
      <c r="D29" s="27" t="s">
        <v>125</v>
      </c>
      <c r="E29" s="20">
        <v>8</v>
      </c>
      <c r="F29" s="20">
        <v>8</v>
      </c>
      <c r="G29" s="20">
        <f t="shared" si="0"/>
        <v>8</v>
      </c>
      <c r="H29" s="21" t="str">
        <f t="shared" si="1"/>
        <v>B+</v>
      </c>
      <c r="I29" s="22"/>
    </row>
    <row r="30" spans="1:9" ht="16.5" x14ac:dyDescent="0.25">
      <c r="A30" s="19">
        <v>16</v>
      </c>
      <c r="B30" s="24" t="s">
        <v>454</v>
      </c>
      <c r="C30" s="26" t="s">
        <v>68</v>
      </c>
      <c r="D30" s="27" t="s">
        <v>34</v>
      </c>
      <c r="E30" s="20">
        <v>8</v>
      </c>
      <c r="F30" s="20">
        <v>6.5</v>
      </c>
      <c r="G30" s="20">
        <f t="shared" si="0"/>
        <v>6.9499999999999993</v>
      </c>
      <c r="H30" s="21" t="str">
        <f t="shared" si="1"/>
        <v>B</v>
      </c>
      <c r="I30" s="22"/>
    </row>
    <row r="31" spans="1:9" ht="16.5" x14ac:dyDescent="0.25">
      <c r="A31" s="19">
        <v>17</v>
      </c>
      <c r="B31" s="24" t="s">
        <v>455</v>
      </c>
      <c r="C31" s="26" t="s">
        <v>68</v>
      </c>
      <c r="D31" s="27" t="s">
        <v>82</v>
      </c>
      <c r="E31" s="20">
        <v>7</v>
      </c>
      <c r="F31" s="20">
        <v>3.5</v>
      </c>
      <c r="G31" s="20">
        <f t="shared" si="0"/>
        <v>4.55</v>
      </c>
      <c r="H31" s="21" t="str">
        <f t="shared" si="1"/>
        <v>D</v>
      </c>
      <c r="I31" s="22"/>
    </row>
    <row r="32" spans="1:9" ht="16.5" x14ac:dyDescent="0.25">
      <c r="A32" s="19">
        <v>18</v>
      </c>
      <c r="B32" s="24" t="s">
        <v>456</v>
      </c>
      <c r="C32" s="26" t="s">
        <v>457</v>
      </c>
      <c r="D32" s="27" t="s">
        <v>458</v>
      </c>
      <c r="E32" s="20">
        <v>6</v>
      </c>
      <c r="F32" s="20">
        <v>5</v>
      </c>
      <c r="G32" s="20">
        <f t="shared" si="0"/>
        <v>5.3</v>
      </c>
      <c r="H32" s="21" t="str">
        <f t="shared" si="1"/>
        <v>D+</v>
      </c>
      <c r="I32" s="22"/>
    </row>
    <row r="33" spans="1:9" ht="16.5" x14ac:dyDescent="0.25">
      <c r="A33" s="19">
        <v>19</v>
      </c>
      <c r="B33" s="24" t="s">
        <v>459</v>
      </c>
      <c r="C33" s="26" t="s">
        <v>460</v>
      </c>
      <c r="D33" s="27" t="s">
        <v>36</v>
      </c>
      <c r="E33" s="20">
        <v>8</v>
      </c>
      <c r="F33" s="20">
        <v>6</v>
      </c>
      <c r="G33" s="20">
        <f t="shared" si="0"/>
        <v>6.6</v>
      </c>
      <c r="H33" s="21" t="str">
        <f t="shared" si="1"/>
        <v>C+</v>
      </c>
      <c r="I33" s="22"/>
    </row>
    <row r="34" spans="1:9" ht="16.5" x14ac:dyDescent="0.25">
      <c r="A34" s="19">
        <v>20</v>
      </c>
      <c r="B34" s="24" t="s">
        <v>461</v>
      </c>
      <c r="C34" s="26" t="s">
        <v>462</v>
      </c>
      <c r="D34" s="27" t="s">
        <v>37</v>
      </c>
      <c r="E34" s="20">
        <v>7</v>
      </c>
      <c r="F34" s="20">
        <v>4</v>
      </c>
      <c r="G34" s="20">
        <f t="shared" si="0"/>
        <v>4.9000000000000004</v>
      </c>
      <c r="H34" s="21" t="str">
        <f t="shared" si="1"/>
        <v>D</v>
      </c>
      <c r="I34" s="22"/>
    </row>
    <row r="35" spans="1:9" ht="16.5" x14ac:dyDescent="0.25">
      <c r="A35" s="19">
        <v>21</v>
      </c>
      <c r="B35" s="24" t="s">
        <v>463</v>
      </c>
      <c r="C35" s="26" t="s">
        <v>158</v>
      </c>
      <c r="D35" s="27" t="s">
        <v>97</v>
      </c>
      <c r="E35" s="20">
        <v>5</v>
      </c>
      <c r="F35" s="20">
        <v>5</v>
      </c>
      <c r="G35" s="20">
        <f t="shared" si="0"/>
        <v>5</v>
      </c>
      <c r="H35" s="21" t="str">
        <f t="shared" si="1"/>
        <v>D+</v>
      </c>
      <c r="I35" s="22"/>
    </row>
    <row r="36" spans="1:9" ht="16.5" x14ac:dyDescent="0.25">
      <c r="A36" s="19">
        <v>22</v>
      </c>
      <c r="B36" s="24" t="s">
        <v>464</v>
      </c>
      <c r="C36" s="26" t="s">
        <v>465</v>
      </c>
      <c r="D36" s="27" t="s">
        <v>63</v>
      </c>
      <c r="E36" s="20">
        <v>7</v>
      </c>
      <c r="F36" s="20">
        <v>4.5</v>
      </c>
      <c r="G36" s="20">
        <f t="shared" si="0"/>
        <v>5.25</v>
      </c>
      <c r="H36" s="21" t="str">
        <f t="shared" si="1"/>
        <v>D+</v>
      </c>
      <c r="I36" s="22"/>
    </row>
    <row r="37" spans="1:9" ht="16.5" x14ac:dyDescent="0.25">
      <c r="A37" s="19">
        <v>23</v>
      </c>
      <c r="B37" s="24" t="s">
        <v>466</v>
      </c>
      <c r="C37" s="26" t="s">
        <v>72</v>
      </c>
      <c r="D37" s="27" t="s">
        <v>129</v>
      </c>
      <c r="E37" s="20">
        <v>7</v>
      </c>
      <c r="F37" s="20">
        <v>4</v>
      </c>
      <c r="G37" s="20">
        <f t="shared" si="0"/>
        <v>4.9000000000000004</v>
      </c>
      <c r="H37" s="21" t="str">
        <f t="shared" si="1"/>
        <v>D</v>
      </c>
      <c r="I37" s="22"/>
    </row>
    <row r="38" spans="1:9" ht="16.5" x14ac:dyDescent="0.25">
      <c r="A38" s="19">
        <v>24</v>
      </c>
      <c r="B38" s="24" t="s">
        <v>467</v>
      </c>
      <c r="C38" s="26" t="s">
        <v>161</v>
      </c>
      <c r="D38" s="27" t="s">
        <v>39</v>
      </c>
      <c r="E38" s="20">
        <v>8</v>
      </c>
      <c r="F38" s="20">
        <v>4</v>
      </c>
      <c r="G38" s="20">
        <f t="shared" si="0"/>
        <v>5.1999999999999993</v>
      </c>
      <c r="H38" s="21" t="str">
        <f t="shared" si="1"/>
        <v>D+</v>
      </c>
      <c r="I38" s="22"/>
    </row>
    <row r="39" spans="1:9" ht="16.5" x14ac:dyDescent="0.25">
      <c r="A39" s="19">
        <v>25</v>
      </c>
      <c r="B39" s="24" t="s">
        <v>468</v>
      </c>
      <c r="C39" s="26" t="s">
        <v>469</v>
      </c>
      <c r="D39" s="27" t="s">
        <v>137</v>
      </c>
      <c r="E39" s="20">
        <v>5</v>
      </c>
      <c r="F39" s="20">
        <v>6</v>
      </c>
      <c r="G39" s="20">
        <f t="shared" si="0"/>
        <v>5.6999999999999993</v>
      </c>
      <c r="H39" s="21" t="str">
        <f t="shared" si="1"/>
        <v>C</v>
      </c>
      <c r="I39" s="22"/>
    </row>
    <row r="40" spans="1:9" ht="16.5" x14ac:dyDescent="0.25">
      <c r="A40" s="19">
        <v>26</v>
      </c>
      <c r="B40" s="24" t="s">
        <v>470</v>
      </c>
      <c r="C40" s="26" t="s">
        <v>151</v>
      </c>
      <c r="D40" s="27" t="s">
        <v>65</v>
      </c>
      <c r="E40" s="20">
        <v>5</v>
      </c>
      <c r="F40" s="20">
        <v>7</v>
      </c>
      <c r="G40" s="20">
        <f t="shared" si="0"/>
        <v>6.3999999999999995</v>
      </c>
      <c r="H40" s="21" t="str">
        <f t="shared" si="1"/>
        <v>C+</v>
      </c>
      <c r="I40" s="22"/>
    </row>
    <row r="41" spans="1:9" ht="16.5" x14ac:dyDescent="0.25">
      <c r="A41" s="19">
        <v>27</v>
      </c>
      <c r="B41" s="24" t="s">
        <v>471</v>
      </c>
      <c r="C41" s="26" t="s">
        <v>472</v>
      </c>
      <c r="D41" s="27" t="s">
        <v>65</v>
      </c>
      <c r="E41" s="20">
        <v>7</v>
      </c>
      <c r="F41" s="20">
        <v>7</v>
      </c>
      <c r="G41" s="20">
        <f t="shared" si="0"/>
        <v>7</v>
      </c>
      <c r="H41" s="21" t="str">
        <f t="shared" si="1"/>
        <v>B</v>
      </c>
      <c r="I41" s="22"/>
    </row>
    <row r="42" spans="1:9" ht="16.5" x14ac:dyDescent="0.25">
      <c r="A42" s="19">
        <v>28</v>
      </c>
      <c r="B42" s="24" t="s">
        <v>473</v>
      </c>
      <c r="C42" s="26" t="s">
        <v>474</v>
      </c>
      <c r="D42" s="27" t="s">
        <v>84</v>
      </c>
      <c r="E42" s="20">
        <v>5</v>
      </c>
      <c r="F42" s="20">
        <v>7</v>
      </c>
      <c r="G42" s="20">
        <f t="shared" si="0"/>
        <v>6.3999999999999995</v>
      </c>
      <c r="H42" s="21" t="str">
        <f t="shared" si="1"/>
        <v>C+</v>
      </c>
      <c r="I42" s="22"/>
    </row>
    <row r="43" spans="1:9" ht="16.5" x14ac:dyDescent="0.25">
      <c r="A43" s="19">
        <v>29</v>
      </c>
      <c r="B43" s="24" t="s">
        <v>475</v>
      </c>
      <c r="C43" s="26" t="s">
        <v>476</v>
      </c>
      <c r="D43" s="27" t="s">
        <v>154</v>
      </c>
      <c r="E43" s="20">
        <v>8</v>
      </c>
      <c r="F43" s="20">
        <v>5</v>
      </c>
      <c r="G43" s="20">
        <f t="shared" si="0"/>
        <v>5.9</v>
      </c>
      <c r="H43" s="21" t="str">
        <f t="shared" si="1"/>
        <v>C</v>
      </c>
      <c r="I43" s="22"/>
    </row>
    <row r="44" spans="1:9" ht="16.5" x14ac:dyDescent="0.25">
      <c r="A44" s="19">
        <v>30</v>
      </c>
      <c r="B44" s="24" t="s">
        <v>477</v>
      </c>
      <c r="C44" s="26" t="s">
        <v>478</v>
      </c>
      <c r="D44" s="27" t="s">
        <v>479</v>
      </c>
      <c r="E44" s="20">
        <v>7</v>
      </c>
      <c r="F44" s="20">
        <v>6.5</v>
      </c>
      <c r="G44" s="20">
        <f t="shared" si="0"/>
        <v>6.65</v>
      </c>
      <c r="H44" s="21" t="str">
        <f t="shared" si="1"/>
        <v>C+</v>
      </c>
      <c r="I44" s="22"/>
    </row>
    <row r="45" spans="1:9" ht="16.5" x14ac:dyDescent="0.25">
      <c r="A45" s="19">
        <v>31</v>
      </c>
      <c r="B45" s="24" t="s">
        <v>480</v>
      </c>
      <c r="C45" s="26" t="s">
        <v>77</v>
      </c>
      <c r="D45" s="27" t="s">
        <v>67</v>
      </c>
      <c r="E45" s="20">
        <v>8</v>
      </c>
      <c r="F45" s="20">
        <v>6.5</v>
      </c>
      <c r="G45" s="20">
        <f t="shared" si="0"/>
        <v>6.9499999999999993</v>
      </c>
      <c r="H45" s="21" t="str">
        <f t="shared" si="1"/>
        <v>B</v>
      </c>
      <c r="I45" s="22"/>
    </row>
    <row r="46" spans="1:9" ht="16.5" x14ac:dyDescent="0.25">
      <c r="A46" s="19">
        <v>32</v>
      </c>
      <c r="B46" s="24" t="s">
        <v>481</v>
      </c>
      <c r="C46" s="26" t="s">
        <v>482</v>
      </c>
      <c r="D46" s="27" t="s">
        <v>48</v>
      </c>
      <c r="E46" s="20">
        <v>7</v>
      </c>
      <c r="F46" s="20">
        <v>4.5</v>
      </c>
      <c r="G46" s="20">
        <f t="shared" si="0"/>
        <v>5.25</v>
      </c>
      <c r="H46" s="21" t="str">
        <f t="shared" si="1"/>
        <v>D+</v>
      </c>
      <c r="I46" s="22"/>
    </row>
    <row r="47" spans="1:9" ht="16.5" x14ac:dyDescent="0.25">
      <c r="A47" s="19">
        <v>33</v>
      </c>
      <c r="B47" s="24" t="s">
        <v>483</v>
      </c>
      <c r="C47" s="26" t="s">
        <v>90</v>
      </c>
      <c r="D47" s="27" t="s">
        <v>48</v>
      </c>
      <c r="E47" s="20">
        <v>7</v>
      </c>
      <c r="F47" s="20">
        <v>6.5</v>
      </c>
      <c r="G47" s="20">
        <f t="shared" si="0"/>
        <v>6.65</v>
      </c>
      <c r="H47" s="21" t="str">
        <f t="shared" si="1"/>
        <v>C+</v>
      </c>
      <c r="I47" s="22"/>
    </row>
    <row r="48" spans="1:9" ht="16.5" x14ac:dyDescent="0.25">
      <c r="A48" s="19">
        <v>34</v>
      </c>
      <c r="B48" s="24" t="s">
        <v>484</v>
      </c>
      <c r="C48" s="26" t="s">
        <v>485</v>
      </c>
      <c r="D48" s="27" t="s">
        <v>70</v>
      </c>
      <c r="E48" s="20">
        <v>6</v>
      </c>
      <c r="F48" s="20">
        <v>5</v>
      </c>
      <c r="G48" s="20">
        <f t="shared" si="0"/>
        <v>5.3</v>
      </c>
      <c r="H48" s="21" t="str">
        <f t="shared" si="1"/>
        <v>D+</v>
      </c>
      <c r="I48" s="22"/>
    </row>
    <row r="49" spans="1:9" ht="16.5" x14ac:dyDescent="0.25">
      <c r="A49" s="19">
        <v>35</v>
      </c>
      <c r="B49" s="24" t="s">
        <v>486</v>
      </c>
      <c r="C49" s="26" t="s">
        <v>487</v>
      </c>
      <c r="D49" s="27" t="s">
        <v>117</v>
      </c>
      <c r="E49" s="20">
        <v>8.5</v>
      </c>
      <c r="F49" s="20">
        <v>5</v>
      </c>
      <c r="G49" s="20">
        <f t="shared" si="0"/>
        <v>6.05</v>
      </c>
      <c r="H49" s="21" t="str">
        <f t="shared" si="1"/>
        <v>C+</v>
      </c>
      <c r="I49" s="22"/>
    </row>
    <row r="50" spans="1:9" ht="16.5" x14ac:dyDescent="0.25">
      <c r="A50" s="19">
        <v>36</v>
      </c>
      <c r="B50" s="24" t="s">
        <v>488</v>
      </c>
      <c r="C50" s="26" t="s">
        <v>489</v>
      </c>
      <c r="D50" s="27" t="s">
        <v>73</v>
      </c>
      <c r="E50" s="20">
        <v>8</v>
      </c>
      <c r="F50" s="20">
        <v>7</v>
      </c>
      <c r="G50" s="20">
        <f t="shared" si="0"/>
        <v>7.2999999999999989</v>
      </c>
      <c r="H50" s="21" t="str">
        <f t="shared" si="1"/>
        <v>B</v>
      </c>
      <c r="I50" s="22"/>
    </row>
    <row r="51" spans="1:9" ht="16.5" x14ac:dyDescent="0.25">
      <c r="A51" s="19">
        <v>37</v>
      </c>
      <c r="B51" s="24" t="s">
        <v>490</v>
      </c>
      <c r="C51" s="26" t="s">
        <v>491</v>
      </c>
      <c r="D51" s="27" t="s">
        <v>73</v>
      </c>
      <c r="E51" s="20">
        <v>7</v>
      </c>
      <c r="F51" s="20">
        <v>7.5</v>
      </c>
      <c r="G51" s="20">
        <f t="shared" si="0"/>
        <v>7.35</v>
      </c>
      <c r="H51" s="21" t="str">
        <f t="shared" si="1"/>
        <v>B</v>
      </c>
      <c r="I51" s="22"/>
    </row>
    <row r="52" spans="1:9" ht="16.5" x14ac:dyDescent="0.25">
      <c r="A52" s="19">
        <v>38</v>
      </c>
      <c r="B52" s="24" t="s">
        <v>492</v>
      </c>
      <c r="C52" s="26" t="s">
        <v>149</v>
      </c>
      <c r="D52" s="27" t="s">
        <v>146</v>
      </c>
      <c r="E52" s="20">
        <v>7</v>
      </c>
      <c r="F52" s="20">
        <v>6.5</v>
      </c>
      <c r="G52" s="20">
        <f t="shared" si="0"/>
        <v>6.65</v>
      </c>
      <c r="H52" s="21" t="str">
        <f t="shared" si="1"/>
        <v>C+</v>
      </c>
      <c r="I52" s="22"/>
    </row>
    <row r="53" spans="1:9" ht="16.5" x14ac:dyDescent="0.25">
      <c r="A53" s="19">
        <v>39</v>
      </c>
      <c r="B53" s="24" t="s">
        <v>493</v>
      </c>
      <c r="C53" s="26" t="s">
        <v>494</v>
      </c>
      <c r="D53" s="27" t="s">
        <v>89</v>
      </c>
      <c r="E53" s="20">
        <v>8</v>
      </c>
      <c r="F53" s="20">
        <v>7</v>
      </c>
      <c r="G53" s="20">
        <f t="shared" si="0"/>
        <v>7.2999999999999989</v>
      </c>
      <c r="H53" s="21" t="str">
        <f t="shared" si="1"/>
        <v>B</v>
      </c>
      <c r="I53" s="22"/>
    </row>
    <row r="54" spans="1:9" ht="16.5" x14ac:dyDescent="0.25">
      <c r="A54" s="19">
        <v>40</v>
      </c>
      <c r="B54" s="24" t="s">
        <v>495</v>
      </c>
      <c r="C54" s="26" t="s">
        <v>95</v>
      </c>
      <c r="D54" s="27" t="s">
        <v>89</v>
      </c>
      <c r="E54" s="20">
        <v>8</v>
      </c>
      <c r="F54" s="20">
        <v>5</v>
      </c>
      <c r="G54" s="20">
        <f t="shared" si="0"/>
        <v>5.9</v>
      </c>
      <c r="H54" s="21" t="str">
        <f t="shared" si="1"/>
        <v>C</v>
      </c>
      <c r="I54" s="22"/>
    </row>
    <row r="55" spans="1:9" ht="16.5" x14ac:dyDescent="0.25">
      <c r="A55" s="19">
        <v>41</v>
      </c>
      <c r="B55" s="24" t="s">
        <v>496</v>
      </c>
      <c r="C55" s="26" t="s">
        <v>359</v>
      </c>
      <c r="D55" s="27" t="s">
        <v>103</v>
      </c>
      <c r="E55" s="20">
        <v>6</v>
      </c>
      <c r="F55" s="20">
        <v>5</v>
      </c>
      <c r="G55" s="20">
        <f t="shared" si="0"/>
        <v>5.3</v>
      </c>
      <c r="H55" s="21" t="str">
        <f t="shared" si="1"/>
        <v>D+</v>
      </c>
      <c r="I55" s="22"/>
    </row>
    <row r="56" spans="1:9" ht="16.5" x14ac:dyDescent="0.25">
      <c r="A56" s="19">
        <v>42</v>
      </c>
      <c r="B56" s="24" t="s">
        <v>497</v>
      </c>
      <c r="C56" s="26" t="s">
        <v>149</v>
      </c>
      <c r="D56" s="27" t="s">
        <v>110</v>
      </c>
      <c r="E56" s="20">
        <v>7</v>
      </c>
      <c r="F56" s="20">
        <v>7.5</v>
      </c>
      <c r="G56" s="20">
        <f t="shared" si="0"/>
        <v>7.35</v>
      </c>
      <c r="H56" s="21" t="str">
        <f t="shared" si="1"/>
        <v>B</v>
      </c>
      <c r="I56" s="22"/>
    </row>
    <row r="57" spans="1:9" ht="16.5" x14ac:dyDescent="0.25">
      <c r="A57" s="19">
        <v>43</v>
      </c>
      <c r="B57" s="24" t="s">
        <v>498</v>
      </c>
      <c r="C57" s="26" t="s">
        <v>499</v>
      </c>
      <c r="D57" s="27" t="s">
        <v>120</v>
      </c>
      <c r="E57" s="20">
        <v>7</v>
      </c>
      <c r="F57" s="20">
        <v>6.5</v>
      </c>
      <c r="G57" s="20">
        <f t="shared" si="0"/>
        <v>6.65</v>
      </c>
      <c r="H57" s="21" t="str">
        <f t="shared" si="1"/>
        <v>C+</v>
      </c>
      <c r="I57" s="22"/>
    </row>
    <row r="58" spans="1:9" ht="16.5" x14ac:dyDescent="0.25">
      <c r="A58" s="19">
        <v>44</v>
      </c>
      <c r="B58" s="24" t="s">
        <v>500</v>
      </c>
      <c r="C58" s="26" t="s">
        <v>501</v>
      </c>
      <c r="D58" s="27" t="s">
        <v>99</v>
      </c>
      <c r="E58" s="20">
        <v>8</v>
      </c>
      <c r="F58" s="20">
        <v>5</v>
      </c>
      <c r="G58" s="20">
        <f t="shared" si="0"/>
        <v>5.9</v>
      </c>
      <c r="H58" s="21" t="str">
        <f t="shared" si="1"/>
        <v>C</v>
      </c>
      <c r="I58" s="22"/>
    </row>
    <row r="59" spans="1:9" ht="16.5" x14ac:dyDescent="0.25">
      <c r="A59" s="19">
        <v>45</v>
      </c>
      <c r="B59" s="24" t="s">
        <v>502</v>
      </c>
      <c r="C59" s="26" t="s">
        <v>503</v>
      </c>
      <c r="D59" s="27" t="s">
        <v>56</v>
      </c>
      <c r="E59" s="20">
        <v>6</v>
      </c>
      <c r="F59" s="20">
        <v>6</v>
      </c>
      <c r="G59" s="20">
        <f t="shared" si="0"/>
        <v>5.9999999999999991</v>
      </c>
      <c r="H59" s="21" t="str">
        <f t="shared" si="1"/>
        <v>C+</v>
      </c>
      <c r="I59" s="22"/>
    </row>
    <row r="60" spans="1:9" ht="15.75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t="15.75" x14ac:dyDescent="0.25">
      <c r="A61" s="7" t="str">
        <f>"Cộng danh sách gồm "</f>
        <v xml:space="preserve">Cộng danh sách gồm </v>
      </c>
      <c r="B61" s="7"/>
      <c r="C61" s="7"/>
      <c r="D61" s="8">
        <f>COUNTA(H15:H59)</f>
        <v>45</v>
      </c>
      <c r="E61" s="9">
        <v>1</v>
      </c>
      <c r="F61" s="10"/>
      <c r="G61" s="1"/>
      <c r="H61" s="1"/>
      <c r="I61" s="1"/>
    </row>
    <row r="62" spans="1:9" ht="15.75" x14ac:dyDescent="0.25">
      <c r="A62" s="45" t="s">
        <v>20</v>
      </c>
      <c r="B62" s="45"/>
      <c r="C62" s="45"/>
      <c r="D62" s="11">
        <v>44</v>
      </c>
      <c r="E62" s="12">
        <f>D62/D61</f>
        <v>0.97777777777777775</v>
      </c>
      <c r="F62" s="13"/>
      <c r="G62" s="1"/>
      <c r="H62" s="1"/>
      <c r="I62" s="1"/>
    </row>
    <row r="63" spans="1:9" ht="15.75" x14ac:dyDescent="0.25">
      <c r="A63" s="45" t="s">
        <v>21</v>
      </c>
      <c r="B63" s="45"/>
      <c r="C63" s="45"/>
      <c r="D63" s="11">
        <v>1</v>
      </c>
      <c r="E63" s="12">
        <f>D63/D61</f>
        <v>2.2222222222222223E-2</v>
      </c>
      <c r="F63" s="13"/>
      <c r="G63" s="1"/>
      <c r="H63" s="1"/>
      <c r="I63" s="1"/>
    </row>
    <row r="64" spans="1:9" ht="15.75" x14ac:dyDescent="0.25">
      <c r="A64" s="14"/>
      <c r="B64" s="14"/>
      <c r="C64" s="3"/>
      <c r="D64" s="14"/>
      <c r="E64" s="2"/>
      <c r="F64" s="1"/>
      <c r="G64" s="1"/>
      <c r="H64" s="1"/>
      <c r="I64" s="1"/>
    </row>
    <row r="65" spans="1:9" ht="15.75" x14ac:dyDescent="0.25">
      <c r="A65" s="1"/>
      <c r="B65" s="1"/>
      <c r="C65" s="1"/>
      <c r="D65" s="1"/>
      <c r="E65" s="46" t="str">
        <f ca="1">"TP. Hồ Chí Minh, ngày "&amp;  DAY(NOW())&amp;" tháng " &amp;MONTH(NOW())&amp;" năm "&amp;YEAR(NOW())</f>
        <v>TP. Hồ Chí Minh, ngày 29 tháng 12 năm 2017</v>
      </c>
      <c r="F65" s="46"/>
      <c r="G65" s="46"/>
      <c r="H65" s="46"/>
      <c r="I65" s="46"/>
    </row>
    <row r="66" spans="1:9" ht="15.75" x14ac:dyDescent="0.25">
      <c r="A66" s="30" t="s">
        <v>126</v>
      </c>
      <c r="B66" s="30"/>
      <c r="C66" s="30"/>
      <c r="D66" s="1"/>
      <c r="E66" s="30" t="s">
        <v>22</v>
      </c>
      <c r="F66" s="30"/>
      <c r="G66" s="30"/>
      <c r="H66" s="30"/>
      <c r="I66" s="30"/>
    </row>
    <row r="67" spans="1:9" ht="15.75" x14ac:dyDescent="0.25">
      <c r="A67" s="1"/>
      <c r="B67" s="1"/>
      <c r="C67" s="1"/>
      <c r="D67" s="1"/>
      <c r="E67" s="1"/>
      <c r="F67" s="1"/>
      <c r="G67" s="1"/>
      <c r="H67" s="1"/>
      <c r="I67" s="1"/>
    </row>
  </sheetData>
  <protectedRanges>
    <protectedRange sqref="A67:D67" name="Range5"/>
    <protectedRange sqref="I15:I59" name="Range4"/>
    <protectedRange sqref="E15:F59" name="Range3"/>
    <protectedRange sqref="A4" name="Range1"/>
    <protectedRange sqref="E13:F13" name="Range6"/>
    <protectedRange sqref="C8:C10 G8:G9" name="Range2_1"/>
    <protectedRange sqref="E67:I67" name="Range5_1_1"/>
    <protectedRange sqref="B15:D59" name="Range3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6:C66"/>
    <mergeCell ref="E66:I66"/>
    <mergeCell ref="A10:B10"/>
    <mergeCell ref="C10:D10"/>
    <mergeCell ref="A12:A13"/>
    <mergeCell ref="B12:B13"/>
    <mergeCell ref="C12:D13"/>
    <mergeCell ref="G12:H12"/>
    <mergeCell ref="I12:I13"/>
    <mergeCell ref="C14:D14"/>
    <mergeCell ref="A62:C62"/>
    <mergeCell ref="A63:C63"/>
    <mergeCell ref="E65:I65"/>
  </mergeCells>
  <conditionalFormatting sqref="H15:H59">
    <cfRule type="cellIs" dxfId="1" priority="2" stopIfTrue="1" operator="equal">
      <formula>"F"</formula>
    </cfRule>
  </conditionalFormatting>
  <conditionalFormatting sqref="G15:G59">
    <cfRule type="expression" dxfId="0" priority="1" stopIfTrue="1">
      <formula>MAX(#REF!)&lt;4</formula>
    </cfRule>
  </conditionalFormatting>
  <pageMargins left="0.44791666666666702" right="1.0416666666666701E-2" top="0.75" bottom="8.3333333333333301E-2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06ĐH_KTTN1</vt:lpstr>
      <vt:lpstr>06ĐH_KTTN2</vt:lpstr>
      <vt:lpstr>06ĐH_QTKD1</vt:lpstr>
      <vt:lpstr>06ĐH_QTKD2</vt:lpstr>
      <vt:lpstr>'06ĐH_KTTN1'!Print_Titles</vt:lpstr>
      <vt:lpstr>'06ĐH_KTTN2'!Print_Titles</vt:lpstr>
      <vt:lpstr>'06ĐH_QTKD1'!Print_Titles</vt:lpstr>
      <vt:lpstr>'06ĐH_QTKD2'!Print_Titles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2017-12-29T05:23:06Z</dcterms:modified>
</cp:coreProperties>
</file>