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activeTab="4"/>
  </bookViews>
  <sheets>
    <sheet name="05ĐH_KTĐ3" sheetId="37" r:id="rId1"/>
    <sheet name="05ĐH_KTTN1" sheetId="38" r:id="rId2"/>
    <sheet name="05ĐH_KTTN2" sheetId="39" r:id="rId3"/>
    <sheet name="05ĐH_QLDD4" sheetId="49" r:id="rId4"/>
    <sheet name="05ĐH_TNN1" sheetId="58" r:id="rId5"/>
    <sheet name="05ĐH_TNN2" sheetId="59" r:id="rId6"/>
    <sheet name="05ĐH_TV" sheetId="60" r:id="rId7"/>
  </sheets>
  <definedNames>
    <definedName name="_xlnm.Print_Titles" localSheetId="0">'05ĐH_KTĐ3'!$12:$14</definedName>
    <definedName name="_xlnm.Print_Titles" localSheetId="1">'05ĐH_KTTN1'!$12:$14</definedName>
    <definedName name="_xlnm.Print_Titles" localSheetId="2">'05ĐH_KTTN2'!$12:$14</definedName>
    <definedName name="_xlnm.Print_Titles" localSheetId="3">'05ĐH_QLDD4'!$12:$14</definedName>
    <definedName name="_xlnm.Print_Titles" localSheetId="4">'05ĐH_TNN1'!$12:$14</definedName>
    <definedName name="_xlnm.Print_Titles" localSheetId="5">'05ĐH_TNN2'!$12:$14</definedName>
    <definedName name="_xlnm.Print_Titles" localSheetId="6">'05ĐH_TV'!$12:$14</definedName>
  </definedNames>
  <calcPr calcId="144525"/>
</workbook>
</file>

<file path=xl/calcChain.xml><?xml version="1.0" encoding="utf-8"?>
<calcChain xmlns="http://schemas.openxmlformats.org/spreadsheetml/2006/main">
  <c r="E61" i="60" l="1"/>
  <c r="A57" i="60"/>
  <c r="H55" i="60"/>
  <c r="G55" i="60"/>
  <c r="H54" i="60"/>
  <c r="G54" i="60"/>
  <c r="H53" i="60"/>
  <c r="G53" i="60"/>
  <c r="H52" i="60"/>
  <c r="G52" i="60"/>
  <c r="H51" i="60"/>
  <c r="G51" i="60"/>
  <c r="H50" i="60"/>
  <c r="G50" i="60"/>
  <c r="H49" i="60"/>
  <c r="G49" i="60"/>
  <c r="H48" i="60"/>
  <c r="G48" i="60"/>
  <c r="H47" i="60"/>
  <c r="G47" i="60"/>
  <c r="H46" i="60"/>
  <c r="G46" i="60"/>
  <c r="H45" i="60"/>
  <c r="G45" i="60"/>
  <c r="H44" i="60"/>
  <c r="G44" i="60"/>
  <c r="H43" i="60"/>
  <c r="G43" i="60"/>
  <c r="H42" i="60"/>
  <c r="G42" i="60"/>
  <c r="H41" i="60"/>
  <c r="G41" i="60"/>
  <c r="H40" i="60"/>
  <c r="G40" i="60"/>
  <c r="H39" i="60"/>
  <c r="G39" i="60"/>
  <c r="H38" i="60"/>
  <c r="G38" i="60"/>
  <c r="H37" i="60"/>
  <c r="G37" i="60"/>
  <c r="H36" i="60"/>
  <c r="G36" i="60"/>
  <c r="H35" i="60"/>
  <c r="G35" i="60"/>
  <c r="H34" i="60"/>
  <c r="G34" i="60"/>
  <c r="H33" i="60"/>
  <c r="G33" i="60"/>
  <c r="H32" i="60"/>
  <c r="G32" i="60"/>
  <c r="H31" i="60"/>
  <c r="G31" i="60"/>
  <c r="H30" i="60"/>
  <c r="G30" i="60"/>
  <c r="H29" i="60"/>
  <c r="G29" i="60"/>
  <c r="H28" i="60"/>
  <c r="G28" i="60"/>
  <c r="H27" i="60"/>
  <c r="G27" i="60"/>
  <c r="H26" i="60"/>
  <c r="G26" i="60"/>
  <c r="H25" i="60"/>
  <c r="G25" i="60"/>
  <c r="H24" i="60"/>
  <c r="G24" i="60"/>
  <c r="H23" i="60"/>
  <c r="G23" i="60"/>
  <c r="H22" i="60"/>
  <c r="G22" i="60"/>
  <c r="H21" i="60"/>
  <c r="G21" i="60"/>
  <c r="H20" i="60"/>
  <c r="G20" i="60"/>
  <c r="H19" i="60"/>
  <c r="G19" i="60"/>
  <c r="H18" i="60"/>
  <c r="G18" i="60"/>
  <c r="H17" i="60"/>
  <c r="G17" i="60"/>
  <c r="H16" i="60"/>
  <c r="G16" i="60"/>
  <c r="H15" i="60"/>
  <c r="D57" i="60" s="1"/>
  <c r="E59" i="60" s="1"/>
  <c r="G15" i="60"/>
  <c r="D58" i="60" s="1"/>
  <c r="E68" i="59"/>
  <c r="A64" i="59"/>
  <c r="G60" i="59"/>
  <c r="H60" i="59" s="1"/>
  <c r="G59" i="59"/>
  <c r="H59" i="59" s="1"/>
  <c r="G58" i="59"/>
  <c r="H58" i="59" s="1"/>
  <c r="G57" i="59"/>
  <c r="H57" i="59" s="1"/>
  <c r="G56" i="59"/>
  <c r="H56" i="59" s="1"/>
  <c r="G55" i="59"/>
  <c r="H55" i="59" s="1"/>
  <c r="G54" i="59"/>
  <c r="H54" i="59" s="1"/>
  <c r="G53" i="59"/>
  <c r="H53" i="59" s="1"/>
  <c r="G52" i="59"/>
  <c r="H52" i="59" s="1"/>
  <c r="G51" i="59"/>
  <c r="H51" i="59" s="1"/>
  <c r="G50" i="59"/>
  <c r="H50" i="59" s="1"/>
  <c r="G49" i="59"/>
  <c r="H49" i="59" s="1"/>
  <c r="G48" i="59"/>
  <c r="H48" i="59" s="1"/>
  <c r="G47" i="59"/>
  <c r="H47" i="59" s="1"/>
  <c r="G46" i="59"/>
  <c r="H46" i="59" s="1"/>
  <c r="G45" i="59"/>
  <c r="H45" i="59" s="1"/>
  <c r="G44" i="59"/>
  <c r="H44" i="59" s="1"/>
  <c r="G43" i="59"/>
  <c r="H43" i="59" s="1"/>
  <c r="G42" i="59"/>
  <c r="H42" i="59" s="1"/>
  <c r="G41" i="59"/>
  <c r="H41" i="59" s="1"/>
  <c r="G40" i="59"/>
  <c r="H40" i="59" s="1"/>
  <c r="G39" i="59"/>
  <c r="H39" i="59" s="1"/>
  <c r="G38" i="59"/>
  <c r="H38" i="59" s="1"/>
  <c r="G37" i="59"/>
  <c r="H37" i="59" s="1"/>
  <c r="G36" i="59"/>
  <c r="H36" i="59" s="1"/>
  <c r="G35" i="59"/>
  <c r="H35" i="59" s="1"/>
  <c r="G34" i="59"/>
  <c r="H34" i="59" s="1"/>
  <c r="G33" i="59"/>
  <c r="H33" i="59" s="1"/>
  <c r="G32" i="59"/>
  <c r="H32" i="59" s="1"/>
  <c r="G31" i="59"/>
  <c r="H31" i="59" s="1"/>
  <c r="G30" i="59"/>
  <c r="H30" i="59" s="1"/>
  <c r="G29" i="59"/>
  <c r="H29" i="59" s="1"/>
  <c r="G28" i="59"/>
  <c r="H28" i="59" s="1"/>
  <c r="G27" i="59"/>
  <c r="H27" i="59" s="1"/>
  <c r="G26" i="59"/>
  <c r="H26" i="59" s="1"/>
  <c r="G25" i="59"/>
  <c r="H25" i="59" s="1"/>
  <c r="G24" i="59"/>
  <c r="H24" i="59" s="1"/>
  <c r="G23" i="59"/>
  <c r="H23" i="59" s="1"/>
  <c r="G22" i="59"/>
  <c r="H22" i="59" s="1"/>
  <c r="G21" i="59"/>
  <c r="H21" i="59" s="1"/>
  <c r="G20" i="59"/>
  <c r="H20" i="59" s="1"/>
  <c r="G19" i="59"/>
  <c r="H19" i="59" s="1"/>
  <c r="G18" i="59"/>
  <c r="H18" i="59" s="1"/>
  <c r="G17" i="59"/>
  <c r="H17" i="59" s="1"/>
  <c r="G16" i="59"/>
  <c r="H16" i="59" s="1"/>
  <c r="G15" i="59"/>
  <c r="H15" i="59" s="1"/>
  <c r="E58" i="60" l="1"/>
  <c r="D64" i="59"/>
  <c r="E66" i="59" s="1"/>
  <c r="E71" i="58"/>
  <c r="A67" i="58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5" i="58"/>
  <c r="H55" i="58" s="1"/>
  <c r="G54" i="58"/>
  <c r="H54" i="58" s="1"/>
  <c r="G53" i="58"/>
  <c r="H53" i="58" s="1"/>
  <c r="G52" i="58"/>
  <c r="H52" i="58" s="1"/>
  <c r="G51" i="58"/>
  <c r="H51" i="58" s="1"/>
  <c r="G50" i="58"/>
  <c r="H50" i="58" s="1"/>
  <c r="G49" i="58"/>
  <c r="H49" i="58" s="1"/>
  <c r="G48" i="58"/>
  <c r="H48" i="58" s="1"/>
  <c r="G47" i="58"/>
  <c r="H47" i="58" s="1"/>
  <c r="G46" i="58"/>
  <c r="H46" i="58" s="1"/>
  <c r="G45" i="58"/>
  <c r="H45" i="58" s="1"/>
  <c r="G44" i="58"/>
  <c r="H44" i="58" s="1"/>
  <c r="G43" i="58"/>
  <c r="H43" i="58" s="1"/>
  <c r="G42" i="58"/>
  <c r="H42" i="58" s="1"/>
  <c r="G41" i="58"/>
  <c r="H41" i="58" s="1"/>
  <c r="G40" i="58"/>
  <c r="H40" i="58" s="1"/>
  <c r="G39" i="58"/>
  <c r="H39" i="58" s="1"/>
  <c r="G38" i="58"/>
  <c r="H38" i="58" s="1"/>
  <c r="G37" i="58"/>
  <c r="H37" i="58" s="1"/>
  <c r="G36" i="58"/>
  <c r="H36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20" i="58"/>
  <c r="H20" i="58" s="1"/>
  <c r="G19" i="58"/>
  <c r="H19" i="58" s="1"/>
  <c r="G18" i="58"/>
  <c r="H18" i="58" s="1"/>
  <c r="G17" i="58"/>
  <c r="H17" i="58" s="1"/>
  <c r="G16" i="58"/>
  <c r="H16" i="58" s="1"/>
  <c r="G15" i="58"/>
  <c r="E61" i="49"/>
  <c r="A57" i="49"/>
  <c r="G54" i="49"/>
  <c r="H54" i="49" s="1"/>
  <c r="G53" i="49"/>
  <c r="H53" i="49" s="1"/>
  <c r="G52" i="49"/>
  <c r="H52" i="49" s="1"/>
  <c r="G51" i="49"/>
  <c r="H51" i="49" s="1"/>
  <c r="G50" i="49"/>
  <c r="H50" i="49" s="1"/>
  <c r="G49" i="49"/>
  <c r="H49" i="49" s="1"/>
  <c r="G48" i="49"/>
  <c r="H48" i="49" s="1"/>
  <c r="G47" i="49"/>
  <c r="H47" i="49" s="1"/>
  <c r="G46" i="49"/>
  <c r="H46" i="49" s="1"/>
  <c r="G45" i="49"/>
  <c r="H45" i="49" s="1"/>
  <c r="G44" i="49"/>
  <c r="H44" i="49" s="1"/>
  <c r="G43" i="49"/>
  <c r="H43" i="49" s="1"/>
  <c r="G42" i="49"/>
  <c r="H42" i="49" s="1"/>
  <c r="G41" i="49"/>
  <c r="H41" i="49" s="1"/>
  <c r="G40" i="49"/>
  <c r="H40" i="49" s="1"/>
  <c r="G39" i="49"/>
  <c r="H39" i="49" s="1"/>
  <c r="G38" i="49"/>
  <c r="H38" i="49" s="1"/>
  <c r="G37" i="49"/>
  <c r="H37" i="49" s="1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H18" i="49" s="1"/>
  <c r="G17" i="49"/>
  <c r="H17" i="49" s="1"/>
  <c r="G16" i="49"/>
  <c r="H16" i="49" s="1"/>
  <c r="G15" i="49"/>
  <c r="H15" i="49" s="1"/>
  <c r="E64" i="39"/>
  <c r="A60" i="39"/>
  <c r="G56" i="39"/>
  <c r="H56" i="39" s="1"/>
  <c r="G55" i="39"/>
  <c r="H55" i="39" s="1"/>
  <c r="G54" i="39"/>
  <c r="H54" i="39" s="1"/>
  <c r="G53" i="39"/>
  <c r="H53" i="39" s="1"/>
  <c r="G52" i="39"/>
  <c r="H52" i="39" s="1"/>
  <c r="G51" i="39"/>
  <c r="H51" i="39" s="1"/>
  <c r="G50" i="39"/>
  <c r="H50" i="39" s="1"/>
  <c r="G49" i="39"/>
  <c r="H49" i="39" s="1"/>
  <c r="G48" i="39"/>
  <c r="H48" i="39" s="1"/>
  <c r="G47" i="39"/>
  <c r="H47" i="39" s="1"/>
  <c r="G46" i="39"/>
  <c r="H46" i="39" s="1"/>
  <c r="G45" i="39"/>
  <c r="H45" i="39" s="1"/>
  <c r="G44" i="39"/>
  <c r="H44" i="39" s="1"/>
  <c r="G43" i="39"/>
  <c r="H43" i="39" s="1"/>
  <c r="G42" i="39"/>
  <c r="H42" i="39" s="1"/>
  <c r="G41" i="39"/>
  <c r="H41" i="39" s="1"/>
  <c r="G40" i="39"/>
  <c r="H40" i="39" s="1"/>
  <c r="G39" i="39"/>
  <c r="H39" i="39" s="1"/>
  <c r="G38" i="39"/>
  <c r="H38" i="39" s="1"/>
  <c r="G37" i="39"/>
  <c r="H37" i="39" s="1"/>
  <c r="G36" i="39"/>
  <c r="H36" i="39" s="1"/>
  <c r="G35" i="39"/>
  <c r="H35" i="39" s="1"/>
  <c r="G34" i="39"/>
  <c r="H34" i="39" s="1"/>
  <c r="G33" i="39"/>
  <c r="H33" i="39" s="1"/>
  <c r="G32" i="39"/>
  <c r="H32" i="39" s="1"/>
  <c r="G31" i="39"/>
  <c r="H31" i="39" s="1"/>
  <c r="G30" i="39"/>
  <c r="H30" i="39" s="1"/>
  <c r="G29" i="39"/>
  <c r="H29" i="39" s="1"/>
  <c r="G28" i="39"/>
  <c r="H28" i="39" s="1"/>
  <c r="G27" i="39"/>
  <c r="H27" i="39" s="1"/>
  <c r="G26" i="39"/>
  <c r="H26" i="39" s="1"/>
  <c r="G25" i="39"/>
  <c r="H25" i="39" s="1"/>
  <c r="G24" i="39"/>
  <c r="H24" i="39" s="1"/>
  <c r="G23" i="39"/>
  <c r="H23" i="39" s="1"/>
  <c r="G22" i="39"/>
  <c r="H22" i="39" s="1"/>
  <c r="G21" i="39"/>
  <c r="H21" i="39" s="1"/>
  <c r="G20" i="39"/>
  <c r="H20" i="39" s="1"/>
  <c r="G19" i="39"/>
  <c r="H19" i="39" s="1"/>
  <c r="G18" i="39"/>
  <c r="H18" i="39" s="1"/>
  <c r="G17" i="39"/>
  <c r="H17" i="39" s="1"/>
  <c r="G16" i="39"/>
  <c r="H16" i="39" s="1"/>
  <c r="G15" i="39"/>
  <c r="G17" i="37"/>
  <c r="H17" i="37" s="1"/>
  <c r="G18" i="37"/>
  <c r="H18" i="37" s="1"/>
  <c r="G19" i="37"/>
  <c r="H19" i="37" s="1"/>
  <c r="G20" i="37"/>
  <c r="H20" i="37" s="1"/>
  <c r="G21" i="37"/>
  <c r="H21" i="37" s="1"/>
  <c r="G22" i="37"/>
  <c r="H22" i="37" s="1"/>
  <c r="G23" i="37"/>
  <c r="H23" i="37" s="1"/>
  <c r="G24" i="37"/>
  <c r="H24" i="37" s="1"/>
  <c r="G25" i="37"/>
  <c r="H25" i="37" s="1"/>
  <c r="G26" i="37"/>
  <c r="H26" i="37" s="1"/>
  <c r="G27" i="37"/>
  <c r="H27" i="37" s="1"/>
  <c r="G28" i="37"/>
  <c r="H28" i="37" s="1"/>
  <c r="G29" i="37"/>
  <c r="H29" i="37" s="1"/>
  <c r="G30" i="37"/>
  <c r="H30" i="37" s="1"/>
  <c r="G31" i="37"/>
  <c r="H31" i="37" s="1"/>
  <c r="G32" i="37"/>
  <c r="H32" i="37" s="1"/>
  <c r="G33" i="37"/>
  <c r="H33" i="37" s="1"/>
  <c r="G34" i="37"/>
  <c r="H34" i="37" s="1"/>
  <c r="G35" i="37"/>
  <c r="H35" i="37" s="1"/>
  <c r="G36" i="37"/>
  <c r="H36" i="37" s="1"/>
  <c r="G37" i="37"/>
  <c r="H37" i="37" s="1"/>
  <c r="G38" i="37"/>
  <c r="H38" i="37" s="1"/>
  <c r="G39" i="37"/>
  <c r="H39" i="37" s="1"/>
  <c r="G40" i="37"/>
  <c r="H40" i="37" s="1"/>
  <c r="G41" i="37"/>
  <c r="H41" i="37" s="1"/>
  <c r="G42" i="37"/>
  <c r="H42" i="37" s="1"/>
  <c r="G43" i="37"/>
  <c r="H43" i="37" s="1"/>
  <c r="G44" i="37"/>
  <c r="H44" i="37" s="1"/>
  <c r="G46" i="37"/>
  <c r="H46" i="37" s="1"/>
  <c r="G47" i="37"/>
  <c r="H47" i="37" s="1"/>
  <c r="G16" i="37"/>
  <c r="H15" i="58" l="1"/>
  <c r="D67" i="58" s="1"/>
  <c r="E69" i="58" s="1"/>
  <c r="D57" i="49"/>
  <c r="E59" i="49" s="1"/>
  <c r="H15" i="39"/>
  <c r="D60" i="39" s="1"/>
  <c r="E62" i="39" s="1"/>
  <c r="E65" i="59"/>
  <c r="D58" i="49"/>
  <c r="E58" i="49" l="1"/>
  <c r="E61" i="39"/>
  <c r="E68" i="58"/>
  <c r="E63" i="38" l="1"/>
  <c r="A59" i="38"/>
  <c r="G55" i="38"/>
  <c r="H55" i="38" s="1"/>
  <c r="G54" i="38"/>
  <c r="H54" i="38" s="1"/>
  <c r="G53" i="38"/>
  <c r="H53" i="38" s="1"/>
  <c r="G52" i="38"/>
  <c r="H52" i="38" s="1"/>
  <c r="G51" i="38"/>
  <c r="H51" i="38" s="1"/>
  <c r="G50" i="38"/>
  <c r="H50" i="38" s="1"/>
  <c r="G49" i="38"/>
  <c r="H49" i="38" s="1"/>
  <c r="G48" i="38"/>
  <c r="H48" i="38" s="1"/>
  <c r="G47" i="38"/>
  <c r="H47" i="38" s="1"/>
  <c r="G46" i="38"/>
  <c r="H46" i="38" s="1"/>
  <c r="G45" i="38"/>
  <c r="H45" i="38" s="1"/>
  <c r="G44" i="38"/>
  <c r="H44" i="38" s="1"/>
  <c r="G43" i="38"/>
  <c r="H43" i="38" s="1"/>
  <c r="G42" i="38"/>
  <c r="H42" i="38" s="1"/>
  <c r="G41" i="38"/>
  <c r="H41" i="38" s="1"/>
  <c r="G40" i="38"/>
  <c r="H40" i="38" s="1"/>
  <c r="G39" i="38"/>
  <c r="H39" i="38" s="1"/>
  <c r="G38" i="38"/>
  <c r="H38" i="38" s="1"/>
  <c r="G37" i="38"/>
  <c r="H37" i="38" s="1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G26" i="38"/>
  <c r="H26" i="38" s="1"/>
  <c r="G25" i="38"/>
  <c r="H25" i="38" s="1"/>
  <c r="G24" i="38"/>
  <c r="H24" i="38" s="1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E53" i="37"/>
  <c r="A49" i="37"/>
  <c r="H16" i="37"/>
  <c r="G15" i="37"/>
  <c r="H15" i="38" l="1"/>
  <c r="D59" i="38" s="1"/>
  <c r="H15" i="37"/>
  <c r="D49" i="37" s="1"/>
  <c r="D50" i="37"/>
  <c r="E51" i="37" l="1"/>
  <c r="E50" i="37"/>
  <c r="E61" i="38"/>
  <c r="E60" i="38"/>
</calcChain>
</file>

<file path=xl/sharedStrings.xml><?xml version="1.0" encoding="utf-8"?>
<sst xmlns="http://schemas.openxmlformats.org/spreadsheetml/2006/main" count="1106" uniqueCount="734">
  <si>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</si>
  <si>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</si>
  <si>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</si>
  <si>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</si>
  <si>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</si>
  <si>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</si>
  <si>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</si>
  <si>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</si>
  <si>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</si>
  <si>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</si>
  <si>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</si>
  <si>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</si>
  <si>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</si>
  <si>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</si>
  <si>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</si>
  <si>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</si>
  <si>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</si>
  <si>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</si>
  <si>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</si>
  <si>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</si>
  <si>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</si>
  <si>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</si>
  <si>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</si>
  <si>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</si>
  <si>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</si>
  <si>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</si>
  <si>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</si>
  <si>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Thị Minh</t>
  </si>
  <si>
    <t>Duyên</t>
  </si>
  <si>
    <t>Nguyễn Phương</t>
  </si>
  <si>
    <t>Nguyễn Thành</t>
  </si>
  <si>
    <t>Đức</t>
  </si>
  <si>
    <t>Giang</t>
  </si>
  <si>
    <t>Hải</t>
  </si>
  <si>
    <t>Lê Thị</t>
  </si>
  <si>
    <t>Hậu</t>
  </si>
  <si>
    <t>Hiếu</t>
  </si>
  <si>
    <t>Hòa</t>
  </si>
  <si>
    <t>Hoàng</t>
  </si>
  <si>
    <t>Hồng</t>
  </si>
  <si>
    <t>Huy</t>
  </si>
  <si>
    <t>Kiệt</t>
  </si>
  <si>
    <t>Kiều</t>
  </si>
  <si>
    <t>Lâm</t>
  </si>
  <si>
    <t>Linh</t>
  </si>
  <si>
    <t>Long</t>
  </si>
  <si>
    <t>Nguyễn Văn</t>
  </si>
  <si>
    <t>Lợi</t>
  </si>
  <si>
    <t>Ngọc</t>
  </si>
  <si>
    <t>Nguyễn Hữu</t>
  </si>
  <si>
    <t>Như</t>
  </si>
  <si>
    <t>Phong</t>
  </si>
  <si>
    <t>Nguyễn Hoàng</t>
  </si>
  <si>
    <t>Phúc</t>
  </si>
  <si>
    <t>Phụng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</si>
  <si>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</si>
  <si>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</si>
  <si>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</si>
  <si>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</si>
  <si>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</si>
  <si>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</si>
  <si>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</si>
  <si>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</si>
  <si>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Nguyễn Minh</t>
  </si>
  <si>
    <t>Tuấn</t>
  </si>
  <si>
    <t>Nguyễn Thanh</t>
  </si>
  <si>
    <t>Tùng</t>
  </si>
  <si>
    <t>Trần Đình</t>
  </si>
  <si>
    <t>Tuyền</t>
  </si>
  <si>
    <t>Vũ</t>
  </si>
  <si>
    <t>Cường</t>
  </si>
  <si>
    <t>Đạt</t>
  </si>
  <si>
    <t>Trần Quốc</t>
  </si>
  <si>
    <t>Hằng</t>
  </si>
  <si>
    <t>Hiệp</t>
  </si>
  <si>
    <t>Lê Văn</t>
  </si>
  <si>
    <t>Khánh</t>
  </si>
  <si>
    <t>Khoa</t>
  </si>
  <si>
    <t>Nguyễn Công</t>
  </si>
  <si>
    <t>Minh</t>
  </si>
  <si>
    <t>Ngân</t>
  </si>
  <si>
    <t>Nhân</t>
  </si>
  <si>
    <t>Nhi</t>
  </si>
  <si>
    <t>Phượng</t>
  </si>
  <si>
    <t>Tâm</t>
  </si>
  <si>
    <t>Thanh</t>
  </si>
  <si>
    <t>Nguyễn Quốc</t>
  </si>
  <si>
    <t>Thành</t>
  </si>
  <si>
    <t>Thắng</t>
  </si>
  <si>
    <t>Thịnh</t>
  </si>
  <si>
    <t>Nguyễn Thị</t>
  </si>
  <si>
    <t>Thùy</t>
  </si>
  <si>
    <t>Tiên</t>
  </si>
  <si>
    <t>Tiến</t>
  </si>
  <si>
    <t>Nguyễn Thị Thu</t>
  </si>
  <si>
    <t>Trang</t>
  </si>
  <si>
    <t>Trường</t>
  </si>
  <si>
    <t>Nguyễn Thị Kim</t>
  </si>
  <si>
    <t>Anh</t>
  </si>
  <si>
    <t>Hà</t>
  </si>
  <si>
    <t>Hạnh</t>
  </si>
  <si>
    <t>Hiền</t>
  </si>
  <si>
    <t>Hưng</t>
  </si>
  <si>
    <t>Nhung</t>
  </si>
  <si>
    <t>Oanh</t>
  </si>
  <si>
    <t>Phát</t>
  </si>
  <si>
    <t>Phương</t>
  </si>
  <si>
    <t>Quân</t>
  </si>
  <si>
    <t>Phạm Thị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</si>
  <si>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</si>
  <si>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</si>
  <si>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</si>
  <si>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</si>
  <si>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</si>
  <si>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</si>
  <si>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</si>
  <si>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</si>
  <si>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Đào</t>
  </si>
  <si>
    <t>Hân</t>
  </si>
  <si>
    <t>Trần Thị Thu</t>
  </si>
  <si>
    <t>Nguyễn Thị Mỹ</t>
  </si>
  <si>
    <t>Mai</t>
  </si>
  <si>
    <t>Phước</t>
  </si>
  <si>
    <t>Sơn</t>
  </si>
  <si>
    <t>Thu</t>
  </si>
  <si>
    <t>Nguyễn Duy</t>
  </si>
  <si>
    <t>Trâm</t>
  </si>
  <si>
    <t>Vy</t>
  </si>
  <si>
    <t>Danh</t>
  </si>
  <si>
    <t>Huỳnh</t>
  </si>
  <si>
    <t>Lan</t>
  </si>
  <si>
    <t>Nam</t>
  </si>
  <si>
    <t>Quỳnh</t>
  </si>
  <si>
    <t>Nguyễn Quang</t>
  </si>
  <si>
    <t>Thủy</t>
  </si>
  <si>
    <t>Trung</t>
  </si>
  <si>
    <t>Bình</t>
  </si>
  <si>
    <t>Hữu</t>
  </si>
  <si>
    <t>Nga</t>
  </si>
  <si>
    <t>Quyên</t>
  </si>
  <si>
    <t>Nguyễn Ngọc</t>
  </si>
  <si>
    <t>Hoa</t>
  </si>
  <si>
    <t>Võ Thành</t>
  </si>
  <si>
    <t>Trần Minh</t>
  </si>
  <si>
    <t>Thi</t>
  </si>
  <si>
    <t>Huỳnh Minh</t>
  </si>
  <si>
    <t>Nguyễn Thúy</t>
  </si>
  <si>
    <t>My</t>
  </si>
  <si>
    <t>Trần Thị Cẩm</t>
  </si>
  <si>
    <t>Lê Hồng</t>
  </si>
  <si>
    <t>Trúc</t>
  </si>
  <si>
    <t>Huyền</t>
  </si>
  <si>
    <t>Hương</t>
  </si>
  <si>
    <t>Liên</t>
  </si>
  <si>
    <t>Lê Minh</t>
  </si>
  <si>
    <t>Trần Thị Mỹ</t>
  </si>
  <si>
    <t>Luân</t>
  </si>
  <si>
    <t>Phú</t>
  </si>
  <si>
    <t>Trân</t>
  </si>
  <si>
    <t>Diệu</t>
  </si>
  <si>
    <t>Võ Minh</t>
  </si>
  <si>
    <t>Trần Hoàng</t>
  </si>
  <si>
    <t>Trần Thị Bích</t>
  </si>
  <si>
    <t>Lê Quốc</t>
  </si>
  <si>
    <t>Nguyễn Kim</t>
  </si>
  <si>
    <t>Huỳnh Thanh</t>
  </si>
  <si>
    <t>Võ Thị Hồng</t>
  </si>
  <si>
    <t>Thương</t>
  </si>
  <si>
    <t>Đặng Thị Ngọc</t>
  </si>
  <si>
    <t>Uyên</t>
  </si>
  <si>
    <t>Trần Hồng</t>
  </si>
  <si>
    <t>Nguyễn Thị Thùy</t>
  </si>
  <si>
    <t>Cảnh</t>
  </si>
  <si>
    <t>Cương</t>
  </si>
  <si>
    <t>Khôi</t>
  </si>
  <si>
    <t>Nhất</t>
  </si>
  <si>
    <t>Nguyễn Thị Bích</t>
  </si>
  <si>
    <t>Khang</t>
  </si>
  <si>
    <t>Nguyễn Chí</t>
  </si>
  <si>
    <t>Lê Hoàng</t>
  </si>
  <si>
    <t>Hoài</t>
  </si>
  <si>
    <t>KHOA/TRƯỞNG BỘ MÔN</t>
  </si>
  <si>
    <t xml:space="preserve">r </t>
  </si>
  <si>
    <t>Nghi</t>
  </si>
  <si>
    <t xml:space="preserve">       NĂM HỌC</t>
  </si>
  <si>
    <t>Tính</t>
  </si>
  <si>
    <t>Trọng</t>
  </si>
  <si>
    <t>Ân</t>
  </si>
  <si>
    <t>Dương</t>
  </si>
  <si>
    <t>Diễm</t>
  </si>
  <si>
    <t>Nguyễn Tấn</t>
  </si>
  <si>
    <t>Nguyễn Xuân</t>
  </si>
  <si>
    <t>Lê Thị Thúy</t>
  </si>
  <si>
    <t>Phạm Thu</t>
  </si>
  <si>
    <t>Lê Thị Quỳnh</t>
  </si>
  <si>
    <t>Trần Ngọc</t>
  </si>
  <si>
    <t>Nguyễn Tuấn</t>
  </si>
  <si>
    <t>Lê Như</t>
  </si>
  <si>
    <t>Trầm</t>
  </si>
  <si>
    <t>Trịnh Minh</t>
  </si>
  <si>
    <t>Vĩ</t>
  </si>
  <si>
    <t>Nguyễn Như</t>
  </si>
  <si>
    <t>Hảo</t>
  </si>
  <si>
    <t>Lam</t>
  </si>
  <si>
    <t>Nguyễn Thị Tuyết</t>
  </si>
  <si>
    <t>Lê Hữu</t>
  </si>
  <si>
    <t>Trần Hùng</t>
  </si>
  <si>
    <t>Đặng Thị Kim</t>
  </si>
  <si>
    <t>Trần Thị Kim</t>
  </si>
  <si>
    <t>Nguyễn Tường</t>
  </si>
  <si>
    <t>Lê Thái</t>
  </si>
  <si>
    <t xml:space="preserve">      NĂM HỌC</t>
  </si>
  <si>
    <t>Trương Thanh</t>
  </si>
  <si>
    <t>Mai Xuân</t>
  </si>
  <si>
    <t>Huỳnh Thị Kim</t>
  </si>
  <si>
    <t>Phạm Thị Như</t>
  </si>
  <si>
    <t>Sỹ</t>
  </si>
  <si>
    <t>Quốc</t>
  </si>
  <si>
    <t>Phan Thị Thanh</t>
  </si>
  <si>
    <t>Nguyễn Thị Thủy</t>
  </si>
  <si>
    <t>Phan Lê Ngọc</t>
  </si>
  <si>
    <t>Nguyễn Thiên</t>
  </si>
  <si>
    <t>Phạm Ngọc</t>
  </si>
  <si>
    <t>Trương Gia</t>
  </si>
  <si>
    <t>Nguyễn Cao</t>
  </si>
  <si>
    <t>Hồ Thị Hồng</t>
  </si>
  <si>
    <t>Đặng Thị Yến</t>
  </si>
  <si>
    <t>Ny</t>
  </si>
  <si>
    <t>Hồ Xuân</t>
  </si>
  <si>
    <t>Tây</t>
  </si>
  <si>
    <t>Nguyễn Thị Hoàng</t>
  </si>
  <si>
    <t>Thuận</t>
  </si>
  <si>
    <t>Trà</t>
  </si>
  <si>
    <t>Việt</t>
  </si>
  <si>
    <t>Xinh</t>
  </si>
  <si>
    <t>Xuân</t>
  </si>
  <si>
    <t>Nguyễn Hoàng Phương</t>
  </si>
  <si>
    <t>Tấn</t>
  </si>
  <si>
    <t>Chương</t>
  </si>
  <si>
    <t>Hồ Thị Mỹ</t>
  </si>
  <si>
    <t>Nhật</t>
  </si>
  <si>
    <t>Mai Anh</t>
  </si>
  <si>
    <t>Phạm Thị Kim</t>
  </si>
  <si>
    <t>Ánh</t>
  </si>
  <si>
    <t>Nguyễn Mạnh</t>
  </si>
  <si>
    <t>Đặng Thị Xuân</t>
  </si>
  <si>
    <t>Vũ Công</t>
  </si>
  <si>
    <t>Phạm Văn</t>
  </si>
  <si>
    <t>Lê Thị Kiều</t>
  </si>
  <si>
    <t>Tiền</t>
  </si>
  <si>
    <t>Tôn</t>
  </si>
  <si>
    <t>Trần Trung</t>
  </si>
  <si>
    <t>Lên</t>
  </si>
  <si>
    <t>Phùng Thị</t>
  </si>
  <si>
    <t>Nguyễn Đăng</t>
  </si>
  <si>
    <t>Đang</t>
  </si>
  <si>
    <t>Lê Đình</t>
  </si>
  <si>
    <t>Hồ Minh</t>
  </si>
  <si>
    <t>Gia</t>
  </si>
  <si>
    <t>Trần Duy</t>
  </si>
  <si>
    <t>Lê Thị Hồng</t>
  </si>
  <si>
    <t>Dương Gia</t>
  </si>
  <si>
    <t>Ngô Thị</t>
  </si>
  <si>
    <t>Phạm Thị Thu</t>
  </si>
  <si>
    <t>Hoàng Trung</t>
  </si>
  <si>
    <t>Lê Thành</t>
  </si>
  <si>
    <t>Phùng</t>
  </si>
  <si>
    <t>Phạm Thành</t>
  </si>
  <si>
    <t>05ĐH_KTĐ3</t>
  </si>
  <si>
    <t>0550030110</t>
  </si>
  <si>
    <t>Nguyễn Phan Trường</t>
  </si>
  <si>
    <t>0550030111</t>
  </si>
  <si>
    <t>Võ Phương</t>
  </si>
  <si>
    <t>0550030112</t>
  </si>
  <si>
    <t>Đinh Phú</t>
  </si>
  <si>
    <t>Đồng</t>
  </si>
  <si>
    <t>0550030113</t>
  </si>
  <si>
    <t>0550030114</t>
  </si>
  <si>
    <t>0550030115</t>
  </si>
  <si>
    <t>Đỗ Thảo</t>
  </si>
  <si>
    <t>0550030116</t>
  </si>
  <si>
    <t>Đỗ Ngọc Nhất</t>
  </si>
  <si>
    <t>0550030117</t>
  </si>
  <si>
    <t>0550030118</t>
  </si>
  <si>
    <t>0550030119</t>
  </si>
  <si>
    <t>0550030120</t>
  </si>
  <si>
    <t>Nguyễn Trường Anh</t>
  </si>
  <si>
    <t>0550030121</t>
  </si>
  <si>
    <t>0550030122</t>
  </si>
  <si>
    <t>Nguyễn Tăng</t>
  </si>
  <si>
    <t>0550030123</t>
  </si>
  <si>
    <t>Trương Thị Hồng</t>
  </si>
  <si>
    <t>Lụa</t>
  </si>
  <si>
    <t>0550030124</t>
  </si>
  <si>
    <t>0550030125</t>
  </si>
  <si>
    <t>0550030126</t>
  </si>
  <si>
    <t>Hồ Ngọc Kim</t>
  </si>
  <si>
    <t>0550030127</t>
  </si>
  <si>
    <t>0550030128</t>
  </si>
  <si>
    <t>0550030129</t>
  </si>
  <si>
    <t>0550030130</t>
  </si>
  <si>
    <t>Đặng Xuân</t>
  </si>
  <si>
    <t>0550030131</t>
  </si>
  <si>
    <t>Đoàn Nguyễn Phúc</t>
  </si>
  <si>
    <t>0550030132</t>
  </si>
  <si>
    <t>Đỗ Hoàng</t>
  </si>
  <si>
    <t>0550030133</t>
  </si>
  <si>
    <t>Thời</t>
  </si>
  <si>
    <t>0550030134</t>
  </si>
  <si>
    <t>0550030135</t>
  </si>
  <si>
    <t>0550030136</t>
  </si>
  <si>
    <t>0550030137</t>
  </si>
  <si>
    <t>0550030138</t>
  </si>
  <si>
    <t>0550030139</t>
  </si>
  <si>
    <t>05ĐH_KTTN1</t>
  </si>
  <si>
    <t>0550110001</t>
  </si>
  <si>
    <t>Ngô Trần Quốc</t>
  </si>
  <si>
    <t>0550110002</t>
  </si>
  <si>
    <t>Chinh</t>
  </si>
  <si>
    <t>0550110003</t>
  </si>
  <si>
    <t>0550110004</t>
  </si>
  <si>
    <t>Lê Thảo Thùy</t>
  </si>
  <si>
    <t>0550110005</t>
  </si>
  <si>
    <t>0550110006</t>
  </si>
  <si>
    <t>0550110009</t>
  </si>
  <si>
    <t>Cao Hồng</t>
  </si>
  <si>
    <t>0550110010</t>
  </si>
  <si>
    <t>0550110008</t>
  </si>
  <si>
    <t>Lương Thị Thúy</t>
  </si>
  <si>
    <t>0550110007</t>
  </si>
  <si>
    <t>Lê Ngọc Mỹ</t>
  </si>
  <si>
    <t>0550110011</t>
  </si>
  <si>
    <t>0550110012</t>
  </si>
  <si>
    <t>0550110013</t>
  </si>
  <si>
    <t>0550110014</t>
  </si>
  <si>
    <t>0550110015</t>
  </si>
  <si>
    <t>Nguyễn Võ Thu</t>
  </si>
  <si>
    <t>0550110016</t>
  </si>
  <si>
    <t>0550110018</t>
  </si>
  <si>
    <t>Đỗ Đặng Anh</t>
  </si>
  <si>
    <t>0550110017</t>
  </si>
  <si>
    <t>Phạm Nguyễn Đăng</t>
  </si>
  <si>
    <t>0550110019</t>
  </si>
  <si>
    <t>0550110020</t>
  </si>
  <si>
    <t>0550110021</t>
  </si>
  <si>
    <t>0550110022</t>
  </si>
  <si>
    <t>Phạm Đỗ Minh</t>
  </si>
  <si>
    <t>0550110023</t>
  </si>
  <si>
    <t>0550110024</t>
  </si>
  <si>
    <t>Nguyễn Hồng Quyên</t>
  </si>
  <si>
    <t>0550110026</t>
  </si>
  <si>
    <t>Võ Thị Cẩm</t>
  </si>
  <si>
    <t>0550110025</t>
  </si>
  <si>
    <t>Lưu Bửu Cẩm</t>
  </si>
  <si>
    <t>0550110027</t>
  </si>
  <si>
    <t>0550110028</t>
  </si>
  <si>
    <t>Nguyễn Huỳnh Tấn</t>
  </si>
  <si>
    <t>0550110029</t>
  </si>
  <si>
    <t>0550110030</t>
  </si>
  <si>
    <t>0550110031</t>
  </si>
  <si>
    <t>Đinh Kim</t>
  </si>
  <si>
    <t>0550110032</t>
  </si>
  <si>
    <t>Nguyễn Y</t>
  </si>
  <si>
    <t>0550110033</t>
  </si>
  <si>
    <t>0550110034</t>
  </si>
  <si>
    <t>0550110035</t>
  </si>
  <si>
    <t>Lê Thân</t>
  </si>
  <si>
    <t>0550110037</t>
  </si>
  <si>
    <t>Phạm Nguyễn Thùy</t>
  </si>
  <si>
    <t>0550110036</t>
  </si>
  <si>
    <t>0550110038</t>
  </si>
  <si>
    <t>Nguyễn Lê Uyên</t>
  </si>
  <si>
    <t>0550110040</t>
  </si>
  <si>
    <t>Nguyễn Thụy Hiền</t>
  </si>
  <si>
    <t>0550110039</t>
  </si>
  <si>
    <t>0550110041</t>
  </si>
  <si>
    <t>Cao Nguyễn Thanh</t>
  </si>
  <si>
    <t>05ĐH_KTTN2</t>
  </si>
  <si>
    <t>0550110042</t>
  </si>
  <si>
    <t>Cao Lê Thiên</t>
  </si>
  <si>
    <t>0550110043</t>
  </si>
  <si>
    <t>Lê Thị Huyền</t>
  </si>
  <si>
    <t>0550110044</t>
  </si>
  <si>
    <t>0550110045</t>
  </si>
  <si>
    <t>Tô Văn</t>
  </si>
  <si>
    <t>0550110046</t>
  </si>
  <si>
    <t>Trịnh Thị Thanh</t>
  </si>
  <si>
    <t>0550110049</t>
  </si>
  <si>
    <t>0550110048</t>
  </si>
  <si>
    <t>0550110047</t>
  </si>
  <si>
    <t>Lương Thể Kim</t>
  </si>
  <si>
    <t>0550110050</t>
  </si>
  <si>
    <t>0550110052</t>
  </si>
  <si>
    <t>0550110051</t>
  </si>
  <si>
    <t>0550110053</t>
  </si>
  <si>
    <t>0550110054</t>
  </si>
  <si>
    <t>Nguyễn Trần Việt</t>
  </si>
  <si>
    <t>0550110055</t>
  </si>
  <si>
    <t>0550110056</t>
  </si>
  <si>
    <t>0550110057</t>
  </si>
  <si>
    <t>Trần Lê Hải</t>
  </si>
  <si>
    <t>0550110058</t>
  </si>
  <si>
    <t xml:space="preserve">Mỵ Thị </t>
  </si>
  <si>
    <t>0550110059</t>
  </si>
  <si>
    <t>Nguyễn Trà Út</t>
  </si>
  <si>
    <t>0550110060</t>
  </si>
  <si>
    <t>0550110061</t>
  </si>
  <si>
    <t>Nữ</t>
  </si>
  <si>
    <t>0550110062</t>
  </si>
  <si>
    <t>Cao Kiều</t>
  </si>
  <si>
    <t>0550110064</t>
  </si>
  <si>
    <t xml:space="preserve">Đoàn Thị Kim </t>
  </si>
  <si>
    <t>0550110063</t>
  </si>
  <si>
    <t xml:space="preserve">Nguyễn Thị Hoàng </t>
  </si>
  <si>
    <t>0550110065</t>
  </si>
  <si>
    <t>0550110066</t>
  </si>
  <si>
    <t>0550110067</t>
  </si>
  <si>
    <t>Phan Thị Hồng</t>
  </si>
  <si>
    <t>Sum</t>
  </si>
  <si>
    <t>0550110068</t>
  </si>
  <si>
    <t>0550110069</t>
  </si>
  <si>
    <t>0550110070</t>
  </si>
  <si>
    <t>Võ Văn Hồng</t>
  </si>
  <si>
    <t>0550110072</t>
  </si>
  <si>
    <t>Huỳnh Thị Phương</t>
  </si>
  <si>
    <t>0550110071</t>
  </si>
  <si>
    <t>Vũ Phương</t>
  </si>
  <si>
    <t>0550110073</t>
  </si>
  <si>
    <t>Đỗ Xuân</t>
  </si>
  <si>
    <t>0550110074</t>
  </si>
  <si>
    <t>0550110076</t>
  </si>
  <si>
    <t>0550110075</t>
  </si>
  <si>
    <t>0550110077</t>
  </si>
  <si>
    <t>Nguyễn Lê Hữu</t>
  </si>
  <si>
    <t>0550110078</t>
  </si>
  <si>
    <t>0550110079</t>
  </si>
  <si>
    <t>Dư Lê Bảo</t>
  </si>
  <si>
    <t>0550110080</t>
  </si>
  <si>
    <t>0550110081</t>
  </si>
  <si>
    <t>0550110083</t>
  </si>
  <si>
    <t>Hồ Cảnh</t>
  </si>
  <si>
    <t>0550110082</t>
  </si>
  <si>
    <t>Bùi Thị Thúy</t>
  </si>
  <si>
    <t xml:space="preserve">Nguyễn Văn </t>
  </si>
  <si>
    <t>Mai Thành</t>
  </si>
  <si>
    <t>Nguyễn Thị Yến</t>
  </si>
  <si>
    <t>Bửu</t>
  </si>
  <si>
    <t>Sâm</t>
  </si>
  <si>
    <t>Tô Thị</t>
  </si>
  <si>
    <t>0550040145</t>
  </si>
  <si>
    <t>0550040146</t>
  </si>
  <si>
    <t>0550040147</t>
  </si>
  <si>
    <t>Bỉ</t>
  </si>
  <si>
    <t>0550040149</t>
  </si>
  <si>
    <t>Phan Lê Trung</t>
  </si>
  <si>
    <t>Chính</t>
  </si>
  <si>
    <t>0550040150</t>
  </si>
  <si>
    <t>Hồ Viết</t>
  </si>
  <si>
    <t>0550040151</t>
  </si>
  <si>
    <t>0550040152</t>
  </si>
  <si>
    <t>Trần Mai Thu</t>
  </si>
  <si>
    <t>0550040153</t>
  </si>
  <si>
    <t>Dương Thị Hồng</t>
  </si>
  <si>
    <t>0550040154</t>
  </si>
  <si>
    <t>0550040155</t>
  </si>
  <si>
    <t>Bùi Lê Thu</t>
  </si>
  <si>
    <t>0550040156</t>
  </si>
  <si>
    <t>Hồ Hồng</t>
  </si>
  <si>
    <t>0550040157</t>
  </si>
  <si>
    <t>0550040158</t>
  </si>
  <si>
    <t>0550040159</t>
  </si>
  <si>
    <t>Ngô Ngọc</t>
  </si>
  <si>
    <t>0550040160</t>
  </si>
  <si>
    <t>0550040161</t>
  </si>
  <si>
    <t>Dương Đăng</t>
  </si>
  <si>
    <t>0550040162</t>
  </si>
  <si>
    <t>Vũ Ngọc</t>
  </si>
  <si>
    <t>0550040163</t>
  </si>
  <si>
    <t>0550040164</t>
  </si>
  <si>
    <t xml:space="preserve">Trần Thị Thanh </t>
  </si>
  <si>
    <t>0550040166</t>
  </si>
  <si>
    <t>0550040167</t>
  </si>
  <si>
    <t>0550040168</t>
  </si>
  <si>
    <t>Vòong Xỉu</t>
  </si>
  <si>
    <t>0550040169</t>
  </si>
  <si>
    <t>0550040170</t>
  </si>
  <si>
    <t>Nguyễn Hoàng Mỹ</t>
  </si>
  <si>
    <t>0550040171</t>
  </si>
  <si>
    <t>Hồ Thị Hoài</t>
  </si>
  <si>
    <t>0550040172</t>
  </si>
  <si>
    <t>Huỳnh Lê Mai</t>
  </si>
  <si>
    <t>0550040173</t>
  </si>
  <si>
    <t>0550040174</t>
  </si>
  <si>
    <t>Phạm Mi</t>
  </si>
  <si>
    <t>0550040175</t>
  </si>
  <si>
    <t>Trương Quang</t>
  </si>
  <si>
    <t>0550040176</t>
  </si>
  <si>
    <t>0550040177</t>
  </si>
  <si>
    <t xml:space="preserve">Phạm Ngọc Minh </t>
  </si>
  <si>
    <t>0550040178</t>
  </si>
  <si>
    <t>Đàm Thị</t>
  </si>
  <si>
    <t>Thao</t>
  </si>
  <si>
    <t>0550040179</t>
  </si>
  <si>
    <t>0550040180</t>
  </si>
  <si>
    <t>Phùng Văn</t>
  </si>
  <si>
    <t>0550040181</t>
  </si>
  <si>
    <t>0550040182</t>
  </si>
  <si>
    <t>0550040183</t>
  </si>
  <si>
    <t>0550040184</t>
  </si>
  <si>
    <t xml:space="preserve">Trần Minh </t>
  </si>
  <si>
    <t>0550040185</t>
  </si>
  <si>
    <t>Viễn</t>
  </si>
  <si>
    <t>Phạm Thiên</t>
  </si>
  <si>
    <t>05ĐH_TNN1</t>
  </si>
  <si>
    <t>0550150001</t>
  </si>
  <si>
    <t>Vương Trí</t>
  </si>
  <si>
    <t>0550150003</t>
  </si>
  <si>
    <t>Lê Thị Hoàng</t>
  </si>
  <si>
    <t>0550150004</t>
  </si>
  <si>
    <t>Võ Thị Minh</t>
  </si>
  <si>
    <t>0550150002</t>
  </si>
  <si>
    <t>Huỳnh Thế</t>
  </si>
  <si>
    <t>0550150005</t>
  </si>
  <si>
    <t>0550150006</t>
  </si>
  <si>
    <t>0550150007</t>
  </si>
  <si>
    <t>0550150008</t>
  </si>
  <si>
    <t>0550150009</t>
  </si>
  <si>
    <t>0550150010</t>
  </si>
  <si>
    <t>0550150012</t>
  </si>
  <si>
    <t>0550150013</t>
  </si>
  <si>
    <t>Âu Nguyễn Thùy</t>
  </si>
  <si>
    <t>0550150011</t>
  </si>
  <si>
    <t>0550150016</t>
  </si>
  <si>
    <t>0550150015</t>
  </si>
  <si>
    <t>Trương Trí</t>
  </si>
  <si>
    <t>0550150014</t>
  </si>
  <si>
    <t>0550150017</t>
  </si>
  <si>
    <t>0550150018</t>
  </si>
  <si>
    <t>Nguyễn Lê Trung</t>
  </si>
  <si>
    <t>0550150019</t>
  </si>
  <si>
    <t>Tiêu Trọng</t>
  </si>
  <si>
    <t>Hoà</t>
  </si>
  <si>
    <t>0550150020</t>
  </si>
  <si>
    <t>Đinh Nguyễn Thúy</t>
  </si>
  <si>
    <t>0550150021</t>
  </si>
  <si>
    <t>Bùi Nguyên</t>
  </si>
  <si>
    <t>0550150022</t>
  </si>
  <si>
    <t>Phạm Sĩ</t>
  </si>
  <si>
    <t>0550150023</t>
  </si>
  <si>
    <t>Đào Nguyên</t>
  </si>
  <si>
    <t>0550150024</t>
  </si>
  <si>
    <t>0550150025</t>
  </si>
  <si>
    <t>Hồ Lê Quốc</t>
  </si>
  <si>
    <t>0550150027</t>
  </si>
  <si>
    <t>0550150026</t>
  </si>
  <si>
    <t>0550150028</t>
  </si>
  <si>
    <t>0550150029</t>
  </si>
  <si>
    <t>Trần Duy Mỹ</t>
  </si>
  <si>
    <t>0550150030</t>
  </si>
  <si>
    <t>0550150031</t>
  </si>
  <si>
    <t>Phạm Thị Trúc</t>
  </si>
  <si>
    <t>0550150032</t>
  </si>
  <si>
    <t>0550150033</t>
  </si>
  <si>
    <t>0550150034</t>
  </si>
  <si>
    <t>0550150035</t>
  </si>
  <si>
    <t>0550150036</t>
  </si>
  <si>
    <t>0550150037</t>
  </si>
  <si>
    <t>0550150038</t>
  </si>
  <si>
    <t>0550150039</t>
  </si>
  <si>
    <t>0550150040</t>
  </si>
  <si>
    <t>0550150042</t>
  </si>
  <si>
    <t>Hồ Phạm Phương</t>
  </si>
  <si>
    <t>0550150043</t>
  </si>
  <si>
    <t>Đặng Vi Loan</t>
  </si>
  <si>
    <t>0550150041</t>
  </si>
  <si>
    <t>0550150044</t>
  </si>
  <si>
    <t>Lê Huỳnh</t>
  </si>
  <si>
    <t>0550150046</t>
  </si>
  <si>
    <t>Lê Lưu Nhã</t>
  </si>
  <si>
    <t>0550150045</t>
  </si>
  <si>
    <t>0550150047</t>
  </si>
  <si>
    <t>Thiều Thị</t>
  </si>
  <si>
    <t>0550150048</t>
  </si>
  <si>
    <t>0550150049</t>
  </si>
  <si>
    <t>05ĐH_TNN2</t>
  </si>
  <si>
    <t>0550150051</t>
  </si>
  <si>
    <t>Lâm Ngọc Minh</t>
  </si>
  <si>
    <t>0550150050</t>
  </si>
  <si>
    <t>Phạm Ngọc Huỳnh</t>
  </si>
  <si>
    <t>0550150052</t>
  </si>
  <si>
    <t xml:space="preserve">Trần Quốc </t>
  </si>
  <si>
    <t>0550150053</t>
  </si>
  <si>
    <t>0550150054</t>
  </si>
  <si>
    <t>Trần Công</t>
  </si>
  <si>
    <t>0550150055</t>
  </si>
  <si>
    <t>Ngô Vạn</t>
  </si>
  <si>
    <t>0550150056</t>
  </si>
  <si>
    <t xml:space="preserve">Đào Bảo </t>
  </si>
  <si>
    <t>0550150057</t>
  </si>
  <si>
    <t>0550150058</t>
  </si>
  <si>
    <t>0550150059</t>
  </si>
  <si>
    <t>Sơn Thị Thanh</t>
  </si>
  <si>
    <t>0550150061</t>
  </si>
  <si>
    <t>0550150060</t>
  </si>
  <si>
    <t>Liễu Trần Ngọc</t>
  </si>
  <si>
    <t>0550150062</t>
  </si>
  <si>
    <t>Vũ Thị Khánh</t>
  </si>
  <si>
    <t>0550150063</t>
  </si>
  <si>
    <t>Huỳnh Việt</t>
  </si>
  <si>
    <t>0550150064</t>
  </si>
  <si>
    <t>Trương Thị Thảo</t>
  </si>
  <si>
    <t>0550150065</t>
  </si>
  <si>
    <t>0550150066</t>
  </si>
  <si>
    <t>Ngô Thị Tuyết</t>
  </si>
  <si>
    <t>0550150068</t>
  </si>
  <si>
    <t>0550150069</t>
  </si>
  <si>
    <t xml:space="preserve">Võ Thị Huỳnh </t>
  </si>
  <si>
    <t>0550150071</t>
  </si>
  <si>
    <t xml:space="preserve">Hà Ngọc Tấn </t>
  </si>
  <si>
    <t>0550150070</t>
  </si>
  <si>
    <t>0550150072</t>
  </si>
  <si>
    <t>Nguyễn Lê Như</t>
  </si>
  <si>
    <t>0550150073</t>
  </si>
  <si>
    <t>0550150074</t>
  </si>
  <si>
    <t>0550150075</t>
  </si>
  <si>
    <t>0550150076</t>
  </si>
  <si>
    <t>0550150077</t>
  </si>
  <si>
    <t>Văn Phát</t>
  </si>
  <si>
    <t>0550150078</t>
  </si>
  <si>
    <t>Bạch Ngọc Nhật</t>
  </si>
  <si>
    <t>0550150079</t>
  </si>
  <si>
    <t>0550150081</t>
  </si>
  <si>
    <t>Dương Trương Thị Thu</t>
  </si>
  <si>
    <t>0550150082</t>
  </si>
  <si>
    <t>Lê Trần Phương</t>
  </si>
  <si>
    <t>0550150080</t>
  </si>
  <si>
    <t>0550150083</t>
  </si>
  <si>
    <t>0550150084</t>
  </si>
  <si>
    <t>Nguyễn Phan Như</t>
  </si>
  <si>
    <t>0550150085</t>
  </si>
  <si>
    <t>0550150086</t>
  </si>
  <si>
    <t>0550150087</t>
  </si>
  <si>
    <t>Nguyễn Thị Quốc</t>
  </si>
  <si>
    <t>Tịnh</t>
  </si>
  <si>
    <t>0550150088</t>
  </si>
  <si>
    <t>0550150090</t>
  </si>
  <si>
    <t>Nguyễn Thị Quyền</t>
  </si>
  <si>
    <t>0550150089</t>
  </si>
  <si>
    <t>Nguyễn Kiều Ngọc</t>
  </si>
  <si>
    <t>0550150091</t>
  </si>
  <si>
    <t>Phạm Vũ Nhật</t>
  </si>
  <si>
    <t>0550150092</t>
  </si>
  <si>
    <t>Mai Quốc</t>
  </si>
  <si>
    <t>0550150093</t>
  </si>
  <si>
    <t xml:space="preserve">Lương Quốc </t>
  </si>
  <si>
    <t>0550150094</t>
  </si>
  <si>
    <t>0550150095</t>
  </si>
  <si>
    <t>Vạn</t>
  </si>
  <si>
    <t>0550150096</t>
  </si>
  <si>
    <t xml:space="preserve">Trần Thảo </t>
  </si>
  <si>
    <t>05ĐH_TV</t>
  </si>
  <si>
    <t>0550050001</t>
  </si>
  <si>
    <t>Nguyễn Trương Hoàng</t>
  </si>
  <si>
    <t>0550050002</t>
  </si>
  <si>
    <t>0550050003</t>
  </si>
  <si>
    <t>Trương Khả</t>
  </si>
  <si>
    <t>Dy</t>
  </si>
  <si>
    <t>0550050004</t>
  </si>
  <si>
    <t>0550050005</t>
  </si>
  <si>
    <t>Nguyễn Hoàng Điền</t>
  </si>
  <si>
    <t>0550050006</t>
  </si>
  <si>
    <t>0550050007</t>
  </si>
  <si>
    <t xml:space="preserve">Nguyễn Ngọc </t>
  </si>
  <si>
    <t>0550050008</t>
  </si>
  <si>
    <t>0550050009</t>
  </si>
  <si>
    <t>Trịnh Thị Thảo</t>
  </si>
  <si>
    <t>0550050010</t>
  </si>
  <si>
    <t>Trịnh Tấn</t>
  </si>
  <si>
    <t>0550050011</t>
  </si>
  <si>
    <t>Phan Xuân</t>
  </si>
  <si>
    <t>0550050012</t>
  </si>
  <si>
    <t>0550050013</t>
  </si>
  <si>
    <t>Nguyễn Thị Oanh</t>
  </si>
  <si>
    <t>0550050014</t>
  </si>
  <si>
    <t>Trần Huỳnh Thanh</t>
  </si>
  <si>
    <t>0550050015</t>
  </si>
  <si>
    <t>Nguyễn Diệu</t>
  </si>
  <si>
    <t>0550050016</t>
  </si>
  <si>
    <t>0550050017</t>
  </si>
  <si>
    <t>0550050018</t>
  </si>
  <si>
    <t>Hồng Bích</t>
  </si>
  <si>
    <t>0550050019</t>
  </si>
  <si>
    <t>0550050020</t>
  </si>
  <si>
    <t>Dương Thành</t>
  </si>
  <si>
    <t>0550050021</t>
  </si>
  <si>
    <t>Văn Minh Thanh</t>
  </si>
  <si>
    <t>0550050022</t>
  </si>
  <si>
    <t>Cao Thị Như</t>
  </si>
  <si>
    <t>0550050023</t>
  </si>
  <si>
    <t>Nguyễn Đan</t>
  </si>
  <si>
    <t>0550050025</t>
  </si>
  <si>
    <t>Hoàng Trọng</t>
  </si>
  <si>
    <t>0550050024</t>
  </si>
  <si>
    <t>0550050027</t>
  </si>
  <si>
    <t>0550050026</t>
  </si>
  <si>
    <t>Nguyễn Thị Hải</t>
  </si>
  <si>
    <t>0550050028</t>
  </si>
  <si>
    <t>Văn Hoàng</t>
  </si>
  <si>
    <t>0550050029</t>
  </si>
  <si>
    <t>Nguyễn Dương Ngọc</t>
  </si>
  <si>
    <t>0550050030</t>
  </si>
  <si>
    <t>Thái Duy</t>
  </si>
  <si>
    <t>0550050031</t>
  </si>
  <si>
    <t>0550050032</t>
  </si>
  <si>
    <t>0550050033</t>
  </si>
  <si>
    <t>0550050034</t>
  </si>
  <si>
    <t>0550050035</t>
  </si>
  <si>
    <t>0550050036</t>
  </si>
  <si>
    <t>0550050037</t>
  </si>
  <si>
    <t>0550050038</t>
  </si>
  <si>
    <t>Vũ  Thị</t>
  </si>
  <si>
    <t>Vui</t>
  </si>
  <si>
    <t>0550050039</t>
  </si>
  <si>
    <t>Võ Thị Thúy</t>
  </si>
  <si>
    <t>Nguyên lý Mác - Lênin (HP1)</t>
  </si>
  <si>
    <t>Lê Thị Thanh Thúy</t>
  </si>
  <si>
    <t>I</t>
  </si>
  <si>
    <t>2016 - 2017</t>
  </si>
  <si>
    <t>NGUYÊN LÝ MÁC - LÊNIN</t>
  </si>
  <si>
    <t>LÊ THỊ THANH THÚY</t>
  </si>
  <si>
    <t>2016-2017</t>
  </si>
  <si>
    <t>Học ghép</t>
  </si>
  <si>
    <t>05ĐH_QLĐĐ4</t>
  </si>
  <si>
    <t>Học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</si>
</sst>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0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17" xfId="0" applyNumberFormat="1" applyFont="1" applyBorder="1"/>
    <xf numFmtId="0" fontId="6" fillId="0" borderId="13" xfId="0" quotePrefix="1" applyFont="1" applyBorder="1" applyAlignment="1">
      <alignment horizontal="center" vertical="center"/>
    </xf>
    <xf numFmtId="0" fontId="6" fillId="0" borderId="21" xfId="0" applyFont="1" applyBorder="1"/>
    <xf numFmtId="0" fontId="8" fillId="0" borderId="21" xfId="0" applyFont="1" applyBorder="1"/>
    <xf numFmtId="0" fontId="1" fillId="0" borderId="9" xfId="0" applyFont="1" applyBorder="1" applyAlignment="1">
      <alignment horizontal="center" vertical="center"/>
    </xf>
    <xf numFmtId="0" fontId="11" fillId="0" borderId="23" xfId="0" applyNumberFormat="1" applyFont="1" applyFill="1" applyBorder="1" applyAlignment="1" applyProtection="1"/>
    <xf numFmtId="0" fontId="11" fillId="0" borderId="22" xfId="0" applyNumberFormat="1" applyFont="1" applyFill="1" applyBorder="1" applyAlignment="1" applyProtection="1">
      <alignment horizontal="center"/>
    </xf>
    <xf numFmtId="0" fontId="11" fillId="0" borderId="31" xfId="0" applyNumberFormat="1" applyFont="1" applyFill="1" applyBorder="1" applyAlignment="1" applyProtection="1"/>
    <xf numFmtId="0" fontId="11" fillId="0" borderId="24" xfId="0" applyNumberFormat="1" applyFont="1" applyFill="1" applyBorder="1" applyAlignment="1" applyProtection="1">
      <alignment horizontal="center"/>
    </xf>
    <xf numFmtId="0" fontId="11" fillId="0" borderId="25" xfId="0" applyNumberFormat="1" applyFont="1" applyFill="1" applyBorder="1" applyAlignment="1" applyProtection="1"/>
    <xf numFmtId="0" fontId="11" fillId="0" borderId="33" xfId="0" applyNumberFormat="1" applyFont="1" applyFill="1" applyBorder="1" applyAlignment="1" applyProtection="1"/>
    <xf numFmtId="0" fontId="6" fillId="0" borderId="27" xfId="0" quotePrefix="1" applyFont="1" applyBorder="1" applyAlignment="1">
      <alignment horizontal="center" vertical="center"/>
    </xf>
    <xf numFmtId="0" fontId="6" fillId="0" borderId="30" xfId="0" applyFont="1" applyBorder="1"/>
    <xf numFmtId="0" fontId="6" fillId="0" borderId="29" xfId="0" applyFont="1" applyBorder="1"/>
    <xf numFmtId="0" fontId="11" fillId="0" borderId="28" xfId="0" applyNumberFormat="1" applyFont="1" applyFill="1" applyBorder="1" applyAlignment="1" applyProtection="1">
      <alignment horizontal="center"/>
    </xf>
    <xf numFmtId="0" fontId="11" fillId="0" borderId="26" xfId="0" applyNumberFormat="1" applyFont="1" applyFill="1" applyBorder="1" applyAlignment="1" applyProtection="1"/>
    <xf numFmtId="0" fontId="11" fillId="0" borderId="32" xfId="0" applyNumberFormat="1" applyFont="1" applyFill="1" applyBorder="1" applyAlignment="1" applyProtection="1"/>
    <xf numFmtId="0" fontId="6" fillId="0" borderId="18" xfId="0" applyFont="1" applyBorder="1"/>
    <xf numFmtId="0" fontId="6" fillId="0" borderId="15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34" xfId="0" applyNumberFormat="1" applyFont="1" applyFill="1" applyBorder="1" applyAlignment="1" applyProtection="1">
      <alignment horizontal="center"/>
    </xf>
    <xf numFmtId="0" fontId="11" fillId="0" borderId="34" xfId="0" applyNumberFormat="1" applyFont="1" applyFill="1" applyBorder="1" applyAlignment="1" applyProtection="1"/>
    <xf numFmtId="0" fontId="11" fillId="0" borderId="35" xfId="0" applyNumberFormat="1" applyFont="1" applyFill="1" applyBorder="1" applyAlignment="1" applyProtection="1"/>
    <xf numFmtId="0" fontId="9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/>
    <xf numFmtId="0" fontId="9" fillId="0" borderId="16" xfId="0" applyNumberFormat="1" applyFont="1" applyBorder="1"/>
    <xf numFmtId="0" fontId="9" fillId="0" borderId="19" xfId="0" applyNumberFormat="1" applyFont="1" applyBorder="1"/>
    <xf numFmtId="0" fontId="13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0"/>
  <sheetViews>
    <sheetView showWhiteSpace="0" view="pageLayout" topLeftCell="A12" zoomScaleNormal="100" workbookViewId="0">
      <selection activeCell="H45" sqref="H45"/>
    </sheetView>
  </sheetViews>
  <sheetFormatPr defaultRowHeight="15" x14ac:dyDescent="0.25"/>
  <cols>
    <col min="1" max="1" width="5.7109375" customWidth="1"/>
    <col min="2" max="2" width="13.28515625" customWidth="1"/>
    <col min="3" max="3" width="25.28515625" customWidth="1"/>
    <col min="4" max="4" width="8.7109375" customWidth="1"/>
  </cols>
  <sheetData>
    <row r="1" spans="1:9" ht="15.75" x14ac:dyDescent="0.25">
      <c r="A1" s="82" t="s">
        <v>0</v>
      </c>
      <c r="B1" s="82"/>
      <c r="C1" s="82"/>
      <c r="D1" s="82"/>
      <c r="E1" s="82" t="s">
        <v>1</v>
      </c>
      <c r="F1" s="82"/>
      <c r="G1" s="82"/>
      <c r="H1" s="82"/>
      <c r="I1" s="82"/>
    </row>
    <row r="2" spans="1:9" ht="15.75" x14ac:dyDescent="0.25">
      <c r="A2" s="82" t="s">
        <v>2</v>
      </c>
      <c r="B2" s="82"/>
      <c r="C2" s="82"/>
      <c r="D2" s="82"/>
      <c r="E2" s="100" t="s">
        <v>3</v>
      </c>
      <c r="F2" s="100"/>
      <c r="G2" s="100"/>
      <c r="H2" s="100"/>
      <c r="I2" s="100"/>
    </row>
    <row r="3" spans="1:9" ht="15.75" x14ac:dyDescent="0.25">
      <c r="A3" s="82" t="s">
        <v>4</v>
      </c>
      <c r="B3" s="82"/>
      <c r="C3" s="82"/>
      <c r="D3" s="82"/>
      <c r="E3" s="1"/>
      <c r="F3" s="1"/>
      <c r="G3" s="1"/>
      <c r="H3" s="1"/>
      <c r="I3" s="1"/>
    </row>
    <row r="4" spans="1:9" ht="15.75" x14ac:dyDescent="0.25">
      <c r="A4" s="82" t="s">
        <v>23</v>
      </c>
      <c r="B4" s="82"/>
      <c r="C4" s="82"/>
      <c r="D4" s="8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83" t="s">
        <v>6</v>
      </c>
      <c r="B8" s="83"/>
      <c r="C8" s="83" t="s">
        <v>728</v>
      </c>
      <c r="D8" s="83"/>
      <c r="E8" s="83" t="s">
        <v>7</v>
      </c>
      <c r="F8" s="83"/>
      <c r="G8" s="70">
        <v>2</v>
      </c>
      <c r="H8" s="3"/>
      <c r="I8" s="3"/>
    </row>
    <row r="9" spans="1:9" ht="15.75" x14ac:dyDescent="0.25">
      <c r="A9" s="83" t="s">
        <v>8</v>
      </c>
      <c r="B9" s="83"/>
      <c r="C9" s="83" t="s">
        <v>268</v>
      </c>
      <c r="D9" s="83"/>
      <c r="E9" s="83" t="s">
        <v>9</v>
      </c>
      <c r="F9" s="83"/>
      <c r="G9" s="70" t="s">
        <v>726</v>
      </c>
      <c r="H9" s="3"/>
      <c r="I9" s="3"/>
    </row>
    <row r="10" spans="1:9" ht="15.75" x14ac:dyDescent="0.25">
      <c r="A10" s="83" t="s">
        <v>10</v>
      </c>
      <c r="B10" s="83"/>
      <c r="C10" s="83" t="s">
        <v>729</v>
      </c>
      <c r="D10" s="83"/>
      <c r="E10" s="19" t="s">
        <v>184</v>
      </c>
      <c r="F10" s="4"/>
      <c r="G10" s="71" t="s">
        <v>730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4" t="s">
        <v>11</v>
      </c>
      <c r="B12" s="86" t="s">
        <v>12</v>
      </c>
      <c r="C12" s="88" t="s">
        <v>13</v>
      </c>
      <c r="D12" s="89"/>
      <c r="E12" s="5" t="s">
        <v>14</v>
      </c>
      <c r="F12" s="5" t="s">
        <v>15</v>
      </c>
      <c r="G12" s="92" t="s">
        <v>16</v>
      </c>
      <c r="H12" s="93"/>
      <c r="I12" s="94" t="s">
        <v>17</v>
      </c>
    </row>
    <row r="13" spans="1:9" ht="15.75" x14ac:dyDescent="0.25">
      <c r="A13" s="85"/>
      <c r="B13" s="87"/>
      <c r="C13" s="90"/>
      <c r="D13" s="91"/>
      <c r="E13" s="6">
        <v>0.3</v>
      </c>
      <c r="F13" s="6">
        <v>0.7</v>
      </c>
      <c r="G13" s="7" t="s">
        <v>18</v>
      </c>
      <c r="H13" s="7" t="s">
        <v>19</v>
      </c>
      <c r="I13" s="95"/>
    </row>
    <row r="14" spans="1:9" ht="15.75" x14ac:dyDescent="0.25">
      <c r="A14" s="8">
        <v>1</v>
      </c>
      <c r="B14" s="47">
        <v>2</v>
      </c>
      <c r="C14" s="96">
        <v>3</v>
      </c>
      <c r="D14" s="96"/>
      <c r="E14" s="8">
        <v>4</v>
      </c>
      <c r="F14" s="8">
        <v>5</v>
      </c>
      <c r="G14" s="8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51" t="s">
        <v>269</v>
      </c>
      <c r="C15" s="52" t="s">
        <v>270</v>
      </c>
      <c r="D15" s="53" t="s">
        <v>24</v>
      </c>
      <c r="E15" s="29">
        <v>8</v>
      </c>
      <c r="F15" s="9">
        <v>4</v>
      </c>
      <c r="G15" s="31">
        <f>E15*$E$13+F15*$F$13</f>
        <v>5.1999999999999993</v>
      </c>
      <c r="H15" s="10" t="str">
        <f>IF(G15&lt;4,"F",IF(G15&lt;=4.9,"D",IF(G15&lt;=5.4,"D+",IF(G15&lt;=5.9,"C",IF(G15&lt;=6.9,"C+",IF(G15&lt;=7.9,"B",IF(G15&lt;=8.4,"B+","A")))))))</f>
        <v>D+</v>
      </c>
      <c r="I15" s="33"/>
    </row>
    <row r="16" spans="1:9" ht="15.75" x14ac:dyDescent="0.25">
      <c r="A16" s="28">
        <v>2</v>
      </c>
      <c r="B16" s="49" t="s">
        <v>271</v>
      </c>
      <c r="C16" s="48" t="s">
        <v>272</v>
      </c>
      <c r="D16" s="50" t="s">
        <v>98</v>
      </c>
      <c r="E16" s="30">
        <v>7</v>
      </c>
      <c r="F16" s="11">
        <v>7</v>
      </c>
      <c r="G16" s="32">
        <f t="shared" ref="G16:G47" si="0">E16*$E$13+F16*$F$13</f>
        <v>7</v>
      </c>
      <c r="H16" s="41" t="str">
        <f t="shared" ref="H16:H47" si="1">IF(G16&lt;4,"F",IF(G16&lt;=4.9,"D",IF(G16&lt;=5.4,"D+",IF(G16&lt;=5.9,"C",IF(G16&lt;=6.9,"C+",IF(G16&lt;=7.9,"B",IF(G16&lt;=8.4,"B+","A")))))))</f>
        <v>B</v>
      </c>
      <c r="I16" s="34"/>
    </row>
    <row r="17" spans="1:9" ht="15.75" x14ac:dyDescent="0.25">
      <c r="A17" s="28">
        <v>3</v>
      </c>
      <c r="B17" s="49" t="s">
        <v>273</v>
      </c>
      <c r="C17" s="48" t="s">
        <v>274</v>
      </c>
      <c r="D17" s="50" t="s">
        <v>275</v>
      </c>
      <c r="E17" s="30">
        <v>7</v>
      </c>
      <c r="F17" s="11">
        <v>6.5</v>
      </c>
      <c r="G17" s="32">
        <f t="shared" si="0"/>
        <v>6.65</v>
      </c>
      <c r="H17" s="41" t="str">
        <f t="shared" si="1"/>
        <v>C+</v>
      </c>
      <c r="I17" s="34"/>
    </row>
    <row r="18" spans="1:9" ht="15.75" x14ac:dyDescent="0.25">
      <c r="A18" s="28">
        <v>4</v>
      </c>
      <c r="B18" s="49" t="s">
        <v>276</v>
      </c>
      <c r="C18" s="48" t="s">
        <v>247</v>
      </c>
      <c r="D18" s="50" t="s">
        <v>31</v>
      </c>
      <c r="E18" s="30">
        <v>7</v>
      </c>
      <c r="F18" s="11">
        <v>6</v>
      </c>
      <c r="G18" s="32">
        <f t="shared" si="0"/>
        <v>6.2999999999999989</v>
      </c>
      <c r="H18" s="41" t="str">
        <f t="shared" si="1"/>
        <v>C+</v>
      </c>
      <c r="I18" s="34"/>
    </row>
    <row r="19" spans="1:9" ht="15.75" x14ac:dyDescent="0.25">
      <c r="A19" s="28">
        <v>5</v>
      </c>
      <c r="B19" s="49" t="s">
        <v>277</v>
      </c>
      <c r="C19" s="48" t="s">
        <v>143</v>
      </c>
      <c r="D19" s="50" t="s">
        <v>31</v>
      </c>
      <c r="E19" s="30">
        <v>7</v>
      </c>
      <c r="F19" s="11">
        <v>3.5</v>
      </c>
      <c r="G19" s="32">
        <f t="shared" si="0"/>
        <v>4.55</v>
      </c>
      <c r="H19" s="41" t="str">
        <f t="shared" si="1"/>
        <v>D</v>
      </c>
      <c r="I19" s="34"/>
    </row>
    <row r="20" spans="1:9" ht="15.75" x14ac:dyDescent="0.25">
      <c r="A20" s="28">
        <v>6</v>
      </c>
      <c r="B20" s="49" t="s">
        <v>278</v>
      </c>
      <c r="C20" s="48" t="s">
        <v>279</v>
      </c>
      <c r="D20" s="50" t="s">
        <v>36</v>
      </c>
      <c r="E20" s="30">
        <v>7.5</v>
      </c>
      <c r="F20" s="11">
        <v>7.5</v>
      </c>
      <c r="G20" s="32">
        <f t="shared" si="0"/>
        <v>7.5</v>
      </c>
      <c r="H20" s="41" t="str">
        <f t="shared" si="1"/>
        <v>B</v>
      </c>
      <c r="I20" s="34"/>
    </row>
    <row r="21" spans="1:9" ht="15.75" x14ac:dyDescent="0.25">
      <c r="A21" s="28">
        <v>7</v>
      </c>
      <c r="B21" s="49" t="s">
        <v>280</v>
      </c>
      <c r="C21" s="48" t="s">
        <v>281</v>
      </c>
      <c r="D21" s="50" t="s">
        <v>40</v>
      </c>
      <c r="E21" s="30">
        <v>6.5</v>
      </c>
      <c r="F21" s="11">
        <v>6</v>
      </c>
      <c r="G21" s="32">
        <f t="shared" si="0"/>
        <v>6.1499999999999995</v>
      </c>
      <c r="H21" s="41" t="str">
        <f t="shared" si="1"/>
        <v>C+</v>
      </c>
      <c r="I21" s="34"/>
    </row>
    <row r="22" spans="1:9" ht="15.75" x14ac:dyDescent="0.25">
      <c r="A22" s="28">
        <v>8</v>
      </c>
      <c r="B22" s="49" t="s">
        <v>282</v>
      </c>
      <c r="C22" s="48" t="s">
        <v>49</v>
      </c>
      <c r="D22" s="50" t="s">
        <v>137</v>
      </c>
      <c r="E22" s="30">
        <v>7.5</v>
      </c>
      <c r="F22" s="11">
        <v>7</v>
      </c>
      <c r="G22" s="32">
        <f t="shared" si="0"/>
        <v>7.1499999999999995</v>
      </c>
      <c r="H22" s="41" t="str">
        <f t="shared" si="1"/>
        <v>B</v>
      </c>
      <c r="I22" s="34"/>
    </row>
    <row r="23" spans="1:9" ht="15.75" x14ac:dyDescent="0.25">
      <c r="A23" s="28">
        <v>9</v>
      </c>
      <c r="B23" s="49" t="s">
        <v>283</v>
      </c>
      <c r="C23" s="48" t="s">
        <v>125</v>
      </c>
      <c r="D23" s="50" t="s">
        <v>76</v>
      </c>
      <c r="E23" s="30">
        <v>7.5</v>
      </c>
      <c r="F23" s="11">
        <v>5.5</v>
      </c>
      <c r="G23" s="32">
        <f t="shared" si="0"/>
        <v>6.1</v>
      </c>
      <c r="H23" s="41" t="str">
        <f t="shared" si="1"/>
        <v>C+</v>
      </c>
      <c r="I23" s="34"/>
    </row>
    <row r="24" spans="1:9" ht="15.75" x14ac:dyDescent="0.25">
      <c r="A24" s="28">
        <v>10</v>
      </c>
      <c r="B24" s="49" t="s">
        <v>284</v>
      </c>
      <c r="C24" s="48" t="s">
        <v>241</v>
      </c>
      <c r="D24" s="50" t="s">
        <v>77</v>
      </c>
      <c r="E24" s="30">
        <v>6.5</v>
      </c>
      <c r="F24" s="11">
        <v>4</v>
      </c>
      <c r="G24" s="32">
        <f t="shared" si="0"/>
        <v>4.75</v>
      </c>
      <c r="H24" s="41" t="str">
        <f t="shared" si="1"/>
        <v>D</v>
      </c>
      <c r="I24" s="34"/>
    </row>
    <row r="25" spans="1:9" ht="15.75" x14ac:dyDescent="0.25">
      <c r="A25" s="28">
        <v>11</v>
      </c>
      <c r="B25" s="49" t="s">
        <v>285</v>
      </c>
      <c r="C25" s="48" t="s">
        <v>286</v>
      </c>
      <c r="D25" s="50" t="s">
        <v>77</v>
      </c>
      <c r="E25" s="30">
        <v>7</v>
      </c>
      <c r="F25" s="11">
        <v>5</v>
      </c>
      <c r="G25" s="32">
        <f t="shared" si="0"/>
        <v>5.6</v>
      </c>
      <c r="H25" s="41" t="str">
        <f t="shared" si="1"/>
        <v>C</v>
      </c>
      <c r="I25" s="34"/>
    </row>
    <row r="26" spans="1:9" ht="15.75" x14ac:dyDescent="0.25">
      <c r="A26" s="28">
        <v>12</v>
      </c>
      <c r="B26" s="49" t="s">
        <v>287</v>
      </c>
      <c r="C26" s="48" t="s">
        <v>166</v>
      </c>
      <c r="D26" s="50" t="s">
        <v>153</v>
      </c>
      <c r="E26" s="30">
        <v>6.5</v>
      </c>
      <c r="F26" s="11">
        <v>5</v>
      </c>
      <c r="G26" s="32">
        <f t="shared" si="0"/>
        <v>5.45</v>
      </c>
      <c r="H26" s="41" t="str">
        <f t="shared" si="1"/>
        <v>C</v>
      </c>
      <c r="I26" s="34"/>
    </row>
    <row r="27" spans="1:9" ht="15.75" x14ac:dyDescent="0.25">
      <c r="A27" s="28">
        <v>13</v>
      </c>
      <c r="B27" s="49" t="s">
        <v>288</v>
      </c>
      <c r="C27" s="48" t="s">
        <v>289</v>
      </c>
      <c r="D27" s="50" t="s">
        <v>47</v>
      </c>
      <c r="E27" s="30">
        <v>5</v>
      </c>
      <c r="F27" s="11">
        <v>5</v>
      </c>
      <c r="G27" s="32">
        <f t="shared" si="0"/>
        <v>5</v>
      </c>
      <c r="H27" s="41" t="str">
        <f t="shared" si="1"/>
        <v>D+</v>
      </c>
      <c r="I27" s="34"/>
    </row>
    <row r="28" spans="1:9" ht="15.75" x14ac:dyDescent="0.25">
      <c r="A28" s="28">
        <v>14</v>
      </c>
      <c r="B28" s="49" t="s">
        <v>290</v>
      </c>
      <c r="C28" s="48" t="s">
        <v>291</v>
      </c>
      <c r="D28" s="50" t="s">
        <v>292</v>
      </c>
      <c r="E28" s="30">
        <v>7</v>
      </c>
      <c r="F28" s="11">
        <v>7</v>
      </c>
      <c r="G28" s="32">
        <f t="shared" si="0"/>
        <v>7</v>
      </c>
      <c r="H28" s="41" t="str">
        <f t="shared" si="1"/>
        <v>B</v>
      </c>
      <c r="I28" s="34"/>
    </row>
    <row r="29" spans="1:9" ht="15.75" x14ac:dyDescent="0.25">
      <c r="A29" s="28">
        <v>15</v>
      </c>
      <c r="B29" s="49" t="s">
        <v>293</v>
      </c>
      <c r="C29" s="48" t="s">
        <v>246</v>
      </c>
      <c r="D29" s="50" t="s">
        <v>79</v>
      </c>
      <c r="E29" s="30">
        <v>8</v>
      </c>
      <c r="F29" s="11">
        <v>5</v>
      </c>
      <c r="G29" s="32">
        <f t="shared" si="0"/>
        <v>5.9</v>
      </c>
      <c r="H29" s="41" t="str">
        <f t="shared" si="1"/>
        <v>C</v>
      </c>
      <c r="I29" s="34"/>
    </row>
    <row r="30" spans="1:9" ht="15.75" x14ac:dyDescent="0.25">
      <c r="A30" s="28">
        <v>16</v>
      </c>
      <c r="B30" s="49" t="s">
        <v>294</v>
      </c>
      <c r="C30" s="48" t="s">
        <v>133</v>
      </c>
      <c r="D30" s="50" t="s">
        <v>240</v>
      </c>
      <c r="E30" s="30">
        <v>5.5</v>
      </c>
      <c r="F30" s="11">
        <v>6</v>
      </c>
      <c r="G30" s="32">
        <f t="shared" si="0"/>
        <v>5.85</v>
      </c>
      <c r="H30" s="41" t="str">
        <f t="shared" si="1"/>
        <v>C</v>
      </c>
      <c r="I30" s="34"/>
    </row>
    <row r="31" spans="1:9" ht="15.75" x14ac:dyDescent="0.25">
      <c r="A31" s="28">
        <v>17</v>
      </c>
      <c r="B31" s="49" t="s">
        <v>295</v>
      </c>
      <c r="C31" s="48" t="s">
        <v>296</v>
      </c>
      <c r="D31" s="50" t="s">
        <v>50</v>
      </c>
      <c r="E31" s="30">
        <v>6.5</v>
      </c>
      <c r="F31" s="11">
        <v>6</v>
      </c>
      <c r="G31" s="32">
        <f t="shared" si="0"/>
        <v>6.1499999999999995</v>
      </c>
      <c r="H31" s="41" t="str">
        <f t="shared" si="1"/>
        <v>C+</v>
      </c>
      <c r="I31" s="34"/>
    </row>
    <row r="32" spans="1:9" ht="15.75" x14ac:dyDescent="0.25">
      <c r="A32" s="28">
        <v>18</v>
      </c>
      <c r="B32" s="49" t="s">
        <v>297</v>
      </c>
      <c r="C32" s="48" t="s">
        <v>190</v>
      </c>
      <c r="D32" s="50" t="s">
        <v>105</v>
      </c>
      <c r="E32" s="30">
        <v>6.5</v>
      </c>
      <c r="F32" s="11">
        <v>4</v>
      </c>
      <c r="G32" s="32">
        <f t="shared" si="0"/>
        <v>4.75</v>
      </c>
      <c r="H32" s="41" t="str">
        <f t="shared" si="1"/>
        <v>D</v>
      </c>
      <c r="I32" s="34"/>
    </row>
    <row r="33" spans="1:16" ht="15.75" x14ac:dyDescent="0.25">
      <c r="A33" s="28">
        <v>19</v>
      </c>
      <c r="B33" s="49" t="s">
        <v>298</v>
      </c>
      <c r="C33" s="48" t="s">
        <v>228</v>
      </c>
      <c r="D33" s="50" t="s">
        <v>157</v>
      </c>
      <c r="E33" s="30">
        <v>7</v>
      </c>
      <c r="F33" s="11">
        <v>3.5</v>
      </c>
      <c r="G33" s="32">
        <f t="shared" si="0"/>
        <v>4.55</v>
      </c>
      <c r="H33" s="41" t="str">
        <f t="shared" si="1"/>
        <v>D</v>
      </c>
      <c r="I33" s="34"/>
    </row>
    <row r="34" spans="1:16" ht="15.75" x14ac:dyDescent="0.25">
      <c r="A34" s="28">
        <v>20</v>
      </c>
      <c r="B34" s="49" t="s">
        <v>299</v>
      </c>
      <c r="C34" s="48" t="s">
        <v>90</v>
      </c>
      <c r="D34" s="50" t="s">
        <v>132</v>
      </c>
      <c r="E34" s="30">
        <v>6.5</v>
      </c>
      <c r="F34" s="11">
        <v>5</v>
      </c>
      <c r="G34" s="32">
        <f t="shared" si="0"/>
        <v>5.45</v>
      </c>
      <c r="H34" s="41" t="str">
        <f t="shared" si="1"/>
        <v>C</v>
      </c>
      <c r="I34" s="34"/>
    </row>
    <row r="35" spans="1:16" ht="15.75" x14ac:dyDescent="0.25">
      <c r="A35" s="28">
        <v>21</v>
      </c>
      <c r="B35" s="49" t="s">
        <v>300</v>
      </c>
      <c r="C35" s="48" t="s">
        <v>301</v>
      </c>
      <c r="D35" s="50" t="s">
        <v>60</v>
      </c>
      <c r="E35" s="30">
        <v>8</v>
      </c>
      <c r="F35" s="11">
        <v>4.5</v>
      </c>
      <c r="G35" s="32">
        <f t="shared" si="0"/>
        <v>5.55</v>
      </c>
      <c r="H35" s="41" t="str">
        <f t="shared" si="1"/>
        <v>C</v>
      </c>
      <c r="I35" s="34"/>
    </row>
    <row r="36" spans="1:16" ht="15.75" x14ac:dyDescent="0.25">
      <c r="A36" s="28">
        <v>22</v>
      </c>
      <c r="B36" s="49" t="s">
        <v>302</v>
      </c>
      <c r="C36" s="48" t="s">
        <v>303</v>
      </c>
      <c r="D36" s="50" t="s">
        <v>87</v>
      </c>
      <c r="E36" s="30">
        <v>8</v>
      </c>
      <c r="F36" s="11">
        <v>5</v>
      </c>
      <c r="G36" s="32">
        <f t="shared" si="0"/>
        <v>5.9</v>
      </c>
      <c r="H36" s="41" t="str">
        <f t="shared" si="1"/>
        <v>C</v>
      </c>
      <c r="I36" s="34"/>
    </row>
    <row r="37" spans="1:16" ht="15.75" x14ac:dyDescent="0.25">
      <c r="A37" s="28">
        <v>23</v>
      </c>
      <c r="B37" s="49" t="s">
        <v>304</v>
      </c>
      <c r="C37" s="48" t="s">
        <v>305</v>
      </c>
      <c r="D37" s="50" t="s">
        <v>88</v>
      </c>
      <c r="E37" s="30">
        <v>8</v>
      </c>
      <c r="F37" s="11">
        <v>5</v>
      </c>
      <c r="G37" s="32">
        <f t="shared" si="0"/>
        <v>5.9</v>
      </c>
      <c r="H37" s="41" t="str">
        <f t="shared" si="1"/>
        <v>C</v>
      </c>
      <c r="I37" s="34"/>
    </row>
    <row r="38" spans="1:16" ht="15.75" x14ac:dyDescent="0.25">
      <c r="A38" s="28">
        <v>24</v>
      </c>
      <c r="B38" s="49" t="s">
        <v>306</v>
      </c>
      <c r="C38" s="48" t="s">
        <v>52</v>
      </c>
      <c r="D38" s="50" t="s">
        <v>307</v>
      </c>
      <c r="E38" s="30">
        <v>8</v>
      </c>
      <c r="F38" s="11">
        <v>3</v>
      </c>
      <c r="G38" s="32">
        <f t="shared" si="0"/>
        <v>4.5</v>
      </c>
      <c r="H38" s="41" t="str">
        <f t="shared" si="1"/>
        <v>D</v>
      </c>
      <c r="I38" s="34"/>
      <c r="P38" t="s">
        <v>182</v>
      </c>
    </row>
    <row r="39" spans="1:16" ht="15.75" x14ac:dyDescent="0.25">
      <c r="A39" s="28">
        <v>25</v>
      </c>
      <c r="B39" s="49" t="s">
        <v>308</v>
      </c>
      <c r="C39" s="48" t="s">
        <v>191</v>
      </c>
      <c r="D39" s="50" t="s">
        <v>134</v>
      </c>
      <c r="E39" s="30">
        <v>8</v>
      </c>
      <c r="F39" s="11">
        <v>2.5</v>
      </c>
      <c r="G39" s="32">
        <f t="shared" si="0"/>
        <v>4.1500000000000004</v>
      </c>
      <c r="H39" s="41" t="str">
        <f t="shared" si="1"/>
        <v>D</v>
      </c>
      <c r="I39" s="34"/>
    </row>
    <row r="40" spans="1:16" ht="15.75" x14ac:dyDescent="0.25">
      <c r="A40" s="28">
        <v>26</v>
      </c>
      <c r="B40" s="49" t="s">
        <v>309</v>
      </c>
      <c r="C40" s="48" t="s">
        <v>194</v>
      </c>
      <c r="D40" s="50" t="s">
        <v>109</v>
      </c>
      <c r="E40" s="30">
        <v>9</v>
      </c>
      <c r="F40" s="11">
        <v>4.5</v>
      </c>
      <c r="G40" s="32">
        <f t="shared" si="0"/>
        <v>5.85</v>
      </c>
      <c r="H40" s="41" t="str">
        <f t="shared" si="1"/>
        <v>C</v>
      </c>
      <c r="I40" s="34"/>
    </row>
    <row r="41" spans="1:16" ht="15.75" x14ac:dyDescent="0.25">
      <c r="A41" s="28">
        <v>27</v>
      </c>
      <c r="B41" s="49" t="s">
        <v>310</v>
      </c>
      <c r="C41" s="48" t="s">
        <v>265</v>
      </c>
      <c r="D41" s="50" t="s">
        <v>110</v>
      </c>
      <c r="E41" s="30">
        <v>9</v>
      </c>
      <c r="F41" s="11">
        <v>2</v>
      </c>
      <c r="G41" s="32">
        <f t="shared" si="0"/>
        <v>4.0999999999999996</v>
      </c>
      <c r="H41" s="41" t="str">
        <f t="shared" si="1"/>
        <v>D</v>
      </c>
      <c r="I41" s="34"/>
    </row>
    <row r="42" spans="1:16" ht="15.75" x14ac:dyDescent="0.25">
      <c r="A42" s="28">
        <v>28</v>
      </c>
      <c r="B42" s="49" t="s">
        <v>311</v>
      </c>
      <c r="C42" s="48" t="s">
        <v>46</v>
      </c>
      <c r="D42" s="50" t="s">
        <v>185</v>
      </c>
      <c r="E42" s="30">
        <v>9</v>
      </c>
      <c r="F42" s="11">
        <v>5</v>
      </c>
      <c r="G42" s="32">
        <f t="shared" si="0"/>
        <v>6.1999999999999993</v>
      </c>
      <c r="H42" s="41" t="str">
        <f t="shared" si="1"/>
        <v>C+</v>
      </c>
      <c r="I42" s="34"/>
    </row>
    <row r="43" spans="1:16" ht="15.75" x14ac:dyDescent="0.25">
      <c r="A43" s="28">
        <v>29</v>
      </c>
      <c r="B43" s="49" t="s">
        <v>312</v>
      </c>
      <c r="C43" s="48" t="s">
        <v>193</v>
      </c>
      <c r="D43" s="50" t="s">
        <v>169</v>
      </c>
      <c r="E43" s="30">
        <v>9</v>
      </c>
      <c r="F43" s="11">
        <v>4.5</v>
      </c>
      <c r="G43" s="32">
        <f t="shared" si="0"/>
        <v>5.85</v>
      </c>
      <c r="H43" s="41" t="str">
        <f t="shared" si="1"/>
        <v>C</v>
      </c>
      <c r="I43" s="34"/>
    </row>
    <row r="44" spans="1:16" ht="15.75" x14ac:dyDescent="0.25">
      <c r="A44" s="28">
        <v>30</v>
      </c>
      <c r="B44" s="57" t="s">
        <v>313</v>
      </c>
      <c r="C44" s="58" t="s">
        <v>149</v>
      </c>
      <c r="D44" s="59" t="s">
        <v>69</v>
      </c>
      <c r="E44" s="30">
        <v>9</v>
      </c>
      <c r="F44" s="11">
        <v>4</v>
      </c>
      <c r="G44" s="32">
        <f t="shared" si="0"/>
        <v>5.5</v>
      </c>
      <c r="H44" s="41" t="str">
        <f t="shared" si="1"/>
        <v>C</v>
      </c>
      <c r="I44" s="34"/>
    </row>
    <row r="45" spans="1:16" ht="15.75" x14ac:dyDescent="0.25">
      <c r="A45" s="28">
        <v>32</v>
      </c>
      <c r="B45" s="72"/>
      <c r="C45" s="73"/>
      <c r="D45" s="74"/>
      <c r="E45" s="30"/>
      <c r="F45" s="11"/>
      <c r="G45" s="32"/>
      <c r="H45" s="41"/>
      <c r="I45" s="34"/>
    </row>
    <row r="46" spans="1:16" ht="16.5" x14ac:dyDescent="0.25">
      <c r="A46" s="28">
        <v>33</v>
      </c>
      <c r="B46" s="54"/>
      <c r="C46" s="55"/>
      <c r="D46" s="56"/>
      <c r="E46" s="30"/>
      <c r="F46" s="11"/>
      <c r="G46" s="32">
        <f t="shared" si="0"/>
        <v>0</v>
      </c>
      <c r="H46" s="41" t="str">
        <f t="shared" si="1"/>
        <v>F</v>
      </c>
      <c r="I46" s="34"/>
    </row>
    <row r="47" spans="1:16" ht="16.5" x14ac:dyDescent="0.25">
      <c r="A47" s="35">
        <v>34</v>
      </c>
      <c r="B47" s="44"/>
      <c r="C47" s="60"/>
      <c r="D47" s="45"/>
      <c r="E47" s="37"/>
      <c r="F47" s="25"/>
      <c r="G47" s="39">
        <f t="shared" si="0"/>
        <v>0</v>
      </c>
      <c r="H47" s="42" t="str">
        <f t="shared" si="1"/>
        <v>F</v>
      </c>
      <c r="I47" s="40"/>
    </row>
    <row r="48" spans="1:16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12" t="str">
        <f>"Cộng danh sách gồm "</f>
        <v xml:space="preserve">Cộng danh sách gồm </v>
      </c>
      <c r="B49" s="12"/>
      <c r="C49" s="12"/>
      <c r="D49" s="13">
        <f>COUNTA(H15:H47)</f>
        <v>32</v>
      </c>
      <c r="E49" s="14">
        <v>1</v>
      </c>
      <c r="F49" s="15"/>
      <c r="G49" s="1"/>
      <c r="H49" s="1"/>
      <c r="I49" s="1"/>
    </row>
    <row r="50" spans="1:9" ht="15.75" x14ac:dyDescent="0.25">
      <c r="A50" s="97" t="s">
        <v>20</v>
      </c>
      <c r="B50" s="97"/>
      <c r="C50" s="97"/>
      <c r="D50" s="16">
        <f>COUNTIF(G15:G47,"&gt;=5")</f>
        <v>23</v>
      </c>
      <c r="E50" s="17">
        <f>D50/D49</f>
        <v>0.71875</v>
      </c>
      <c r="F50" s="18"/>
      <c r="G50" s="1"/>
      <c r="H50" s="1"/>
      <c r="I50" s="1"/>
    </row>
    <row r="51" spans="1:9" ht="15.75" x14ac:dyDescent="0.25">
      <c r="A51" s="97" t="s">
        <v>21</v>
      </c>
      <c r="B51" s="97"/>
      <c r="C51" s="97"/>
      <c r="D51" s="16"/>
      <c r="E51" s="17">
        <f>D51/D49</f>
        <v>0</v>
      </c>
      <c r="F51" s="18"/>
      <c r="G51" s="1"/>
      <c r="H51" s="1"/>
      <c r="I51" s="1"/>
    </row>
    <row r="52" spans="1:9" ht="15.75" x14ac:dyDescent="0.25">
      <c r="A52" s="19"/>
      <c r="B52" s="19"/>
      <c r="C52" s="4"/>
      <c r="D52" s="19"/>
      <c r="E52" s="3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98" t="str">
        <f ca="1">"TP. Hồ Chí Minh, ngày "&amp;  DAY(NOW())&amp;" tháng " &amp;MONTH(NOW())&amp;" năm "&amp;YEAR(NOW())</f>
        <v>TP. Hồ Chí Minh, ngày 31 tháng 12 năm 2016</v>
      </c>
      <c r="F53" s="98"/>
      <c r="G53" s="98"/>
      <c r="H53" s="98"/>
      <c r="I53" s="98"/>
    </row>
    <row r="54" spans="1:9" ht="15.75" x14ac:dyDescent="0.25">
      <c r="A54" s="82" t="s">
        <v>181</v>
      </c>
      <c r="B54" s="82"/>
      <c r="C54" s="82"/>
      <c r="D54" s="1"/>
      <c r="E54" s="82" t="s">
        <v>22</v>
      </c>
      <c r="F54" s="82"/>
      <c r="G54" s="82"/>
      <c r="H54" s="82"/>
      <c r="I54" s="82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60" spans="1:9" ht="15.75" x14ac:dyDescent="0.25">
      <c r="F60" s="81"/>
      <c r="G60" s="81"/>
      <c r="H60" s="81"/>
    </row>
  </sheetData>
  <protectedRanges>
    <protectedRange sqref="A55:D55" name="Range5"/>
    <protectedRange sqref="I15:I47" name="Range4"/>
    <protectedRange sqref="E15:F47" name="Range3"/>
    <protectedRange sqref="A4" name="Range1"/>
    <protectedRange sqref="E13:F13" name="Range6"/>
    <protectedRange sqref="C8:C10 G8:G9" name="Range2_1"/>
    <protectedRange sqref="E55:I55" name="Range5_1_1"/>
    <protectedRange sqref="B15:D47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0:H60"/>
    <mergeCell ref="A54:C54"/>
    <mergeCell ref="E54:I54"/>
    <mergeCell ref="A10:B10"/>
    <mergeCell ref="C10:D10"/>
    <mergeCell ref="A12:A13"/>
    <mergeCell ref="B12:B13"/>
    <mergeCell ref="C12:D13"/>
    <mergeCell ref="G12:H12"/>
    <mergeCell ref="I12:I13"/>
    <mergeCell ref="C14:D14"/>
    <mergeCell ref="A50:C50"/>
    <mergeCell ref="A51:C51"/>
    <mergeCell ref="E53:I53"/>
  </mergeCells>
  <conditionalFormatting sqref="H15:H47">
    <cfRule type="cellIs" dxfId="13" priority="2" stopIfTrue="1" operator="equal">
      <formula>"F"</formula>
    </cfRule>
  </conditionalFormatting>
  <conditionalFormatting sqref="G15:G47">
    <cfRule type="expression" dxfId="12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0"/>
  <sheetViews>
    <sheetView view="pageLayout" topLeftCell="A50" zoomScaleNormal="100" workbookViewId="0">
      <selection activeCell="H61" sqref="H61"/>
    </sheetView>
  </sheetViews>
  <sheetFormatPr defaultRowHeight="15" x14ac:dyDescent="0.25"/>
  <cols>
    <col min="1" max="1" width="6.5703125" customWidth="1"/>
    <col min="2" max="2" width="13.140625" customWidth="1"/>
    <col min="3" max="3" width="26.28515625" customWidth="1"/>
    <col min="4" max="4" width="7.5703125" customWidth="1"/>
  </cols>
  <sheetData>
    <row r="1" spans="1:9" ht="15.75" x14ac:dyDescent="0.25">
      <c r="A1" s="82" t="s">
        <v>0</v>
      </c>
      <c r="B1" s="82"/>
      <c r="C1" s="82"/>
      <c r="D1" s="82"/>
      <c r="E1" s="82" t="s">
        <v>1</v>
      </c>
      <c r="F1" s="82"/>
      <c r="G1" s="82"/>
      <c r="H1" s="82"/>
      <c r="I1" s="82"/>
    </row>
    <row r="2" spans="1:9" ht="15.75" x14ac:dyDescent="0.25">
      <c r="A2" s="82" t="s">
        <v>2</v>
      </c>
      <c r="B2" s="82"/>
      <c r="C2" s="82"/>
      <c r="D2" s="82"/>
      <c r="E2" s="100" t="s">
        <v>3</v>
      </c>
      <c r="F2" s="100"/>
      <c r="G2" s="100"/>
      <c r="H2" s="100"/>
      <c r="I2" s="100"/>
    </row>
    <row r="3" spans="1:9" ht="15.75" x14ac:dyDescent="0.25">
      <c r="A3" s="82" t="s">
        <v>4</v>
      </c>
      <c r="B3" s="82"/>
      <c r="C3" s="82"/>
      <c r="D3" s="82"/>
      <c r="E3" s="1"/>
      <c r="F3" s="1"/>
      <c r="G3" s="1"/>
      <c r="H3" s="1"/>
      <c r="I3" s="1"/>
    </row>
    <row r="4" spans="1:9" ht="15.75" x14ac:dyDescent="0.25">
      <c r="A4" s="82" t="s">
        <v>23</v>
      </c>
      <c r="B4" s="82"/>
      <c r="C4" s="82"/>
      <c r="D4" s="8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83" t="s">
        <v>6</v>
      </c>
      <c r="B8" s="83"/>
      <c r="C8" s="83" t="s">
        <v>724</v>
      </c>
      <c r="D8" s="83"/>
      <c r="E8" s="83" t="s">
        <v>7</v>
      </c>
      <c r="F8" s="83"/>
      <c r="G8" s="65">
        <v>2</v>
      </c>
      <c r="H8" s="20"/>
      <c r="I8" s="3"/>
    </row>
    <row r="9" spans="1:9" ht="15.75" x14ac:dyDescent="0.25">
      <c r="A9" s="83" t="s">
        <v>8</v>
      </c>
      <c r="B9" s="83"/>
      <c r="C9" s="83" t="s">
        <v>314</v>
      </c>
      <c r="D9" s="83"/>
      <c r="E9" s="83" t="s">
        <v>9</v>
      </c>
      <c r="F9" s="83"/>
      <c r="G9" s="65" t="s">
        <v>726</v>
      </c>
      <c r="H9" s="20"/>
      <c r="I9" s="3"/>
    </row>
    <row r="10" spans="1:9" ht="15.75" x14ac:dyDescent="0.25">
      <c r="A10" s="83" t="s">
        <v>10</v>
      </c>
      <c r="B10" s="83"/>
      <c r="C10" s="83" t="s">
        <v>725</v>
      </c>
      <c r="D10" s="83"/>
      <c r="E10" s="19" t="s">
        <v>211</v>
      </c>
      <c r="F10" s="4"/>
      <c r="G10" s="19" t="s">
        <v>727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67"/>
      <c r="H11" s="67"/>
      <c r="I11" s="1"/>
    </row>
    <row r="12" spans="1:9" ht="47.25" x14ac:dyDescent="0.25">
      <c r="A12" s="84" t="s">
        <v>11</v>
      </c>
      <c r="B12" s="86" t="s">
        <v>12</v>
      </c>
      <c r="C12" s="88" t="s">
        <v>13</v>
      </c>
      <c r="D12" s="89"/>
      <c r="E12" s="5" t="s">
        <v>14</v>
      </c>
      <c r="F12" s="5" t="s">
        <v>15</v>
      </c>
      <c r="G12" s="92" t="s">
        <v>16</v>
      </c>
      <c r="H12" s="93"/>
      <c r="I12" s="94" t="s">
        <v>17</v>
      </c>
    </row>
    <row r="13" spans="1:9" ht="15.75" x14ac:dyDescent="0.25">
      <c r="A13" s="85"/>
      <c r="B13" s="87"/>
      <c r="C13" s="90"/>
      <c r="D13" s="91"/>
      <c r="E13" s="6">
        <v>0.3</v>
      </c>
      <c r="F13" s="6">
        <v>0.7</v>
      </c>
      <c r="G13" s="7" t="s">
        <v>18</v>
      </c>
      <c r="H13" s="7" t="s">
        <v>19</v>
      </c>
      <c r="I13" s="95"/>
    </row>
    <row r="14" spans="1:9" ht="15.75" x14ac:dyDescent="0.25">
      <c r="A14" s="8">
        <v>1</v>
      </c>
      <c r="B14" s="47">
        <v>2</v>
      </c>
      <c r="C14" s="96">
        <v>3</v>
      </c>
      <c r="D14" s="96"/>
      <c r="E14" s="8">
        <v>4</v>
      </c>
      <c r="F14" s="8">
        <v>5</v>
      </c>
      <c r="G14" s="8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51" t="s">
        <v>315</v>
      </c>
      <c r="C15" s="52" t="s">
        <v>316</v>
      </c>
      <c r="D15" s="53" t="s">
        <v>24</v>
      </c>
      <c r="E15" s="29">
        <v>8</v>
      </c>
      <c r="F15" s="9">
        <v>4</v>
      </c>
      <c r="G15" s="31">
        <f>E15*$E$13+F15*$F$13</f>
        <v>5.1999999999999993</v>
      </c>
      <c r="H15" s="10" t="str">
        <f>IF(G15&lt;4,"F",IF(G15&lt;=4.9,"D",IF(G15&lt;=5.4,"D+",IF(G15&lt;=5.9,"C",IF(G15&lt;=6.9,"C+",IF(G15&lt;=7.9,"B",IF(G15&lt;=8.4,"B+","A")))))))</f>
        <v>D+</v>
      </c>
      <c r="I15" s="33"/>
    </row>
    <row r="16" spans="1:9" ht="15.75" x14ac:dyDescent="0.25">
      <c r="A16" s="28">
        <v>2</v>
      </c>
      <c r="B16" s="49" t="s">
        <v>317</v>
      </c>
      <c r="C16" s="48" t="s">
        <v>90</v>
      </c>
      <c r="D16" s="50" t="s">
        <v>318</v>
      </c>
      <c r="E16" s="30">
        <v>6</v>
      </c>
      <c r="F16" s="11">
        <v>4</v>
      </c>
      <c r="G16" s="32">
        <f t="shared" ref="G16:G55" si="0">E16*$E$13+F16*$F$13</f>
        <v>4.5999999999999996</v>
      </c>
      <c r="H16" s="41" t="str">
        <f t="shared" ref="H16:H55" si="1">IF(G16&lt;4,"F",IF(G16&lt;=4.9,"D",IF(G16&lt;=5.4,"D+",IF(G16&lt;=5.9,"C",IF(G16&lt;=6.9,"C+",IF(G16&lt;=7.9,"B",IF(G16&lt;=8.4,"B+","A")))))))</f>
        <v>D</v>
      </c>
      <c r="I16" s="34"/>
    </row>
    <row r="17" spans="1:9" ht="15.75" x14ac:dyDescent="0.25">
      <c r="A17" s="28">
        <v>3</v>
      </c>
      <c r="B17" s="49" t="s">
        <v>319</v>
      </c>
      <c r="C17" s="48" t="s">
        <v>145</v>
      </c>
      <c r="D17" s="50" t="s">
        <v>70</v>
      </c>
      <c r="E17" s="30">
        <v>8</v>
      </c>
      <c r="F17" s="11">
        <v>5</v>
      </c>
      <c r="G17" s="32">
        <f t="shared" si="0"/>
        <v>5.9</v>
      </c>
      <c r="H17" s="41" t="str">
        <f t="shared" si="1"/>
        <v>C</v>
      </c>
      <c r="I17" s="34"/>
    </row>
    <row r="18" spans="1:9" ht="15.75" x14ac:dyDescent="0.25">
      <c r="A18" s="28">
        <v>4</v>
      </c>
      <c r="B18" s="49" t="s">
        <v>320</v>
      </c>
      <c r="C18" s="48" t="s">
        <v>321</v>
      </c>
      <c r="D18" s="50" t="s">
        <v>188</v>
      </c>
      <c r="E18" s="30">
        <v>8</v>
      </c>
      <c r="F18" s="11">
        <v>5</v>
      </c>
      <c r="G18" s="32">
        <f t="shared" si="0"/>
        <v>5.9</v>
      </c>
      <c r="H18" s="41" t="str">
        <f t="shared" si="1"/>
        <v>C</v>
      </c>
      <c r="I18" s="34"/>
    </row>
    <row r="19" spans="1:9" ht="15.75" x14ac:dyDescent="0.25">
      <c r="A19" s="28">
        <v>5</v>
      </c>
      <c r="B19" s="49" t="s">
        <v>322</v>
      </c>
      <c r="C19" s="48" t="s">
        <v>260</v>
      </c>
      <c r="D19" s="50" t="s">
        <v>117</v>
      </c>
      <c r="E19" s="30">
        <v>8</v>
      </c>
      <c r="F19" s="11">
        <v>5</v>
      </c>
      <c r="G19" s="32">
        <f t="shared" si="0"/>
        <v>5.9</v>
      </c>
      <c r="H19" s="41" t="str">
        <f t="shared" si="1"/>
        <v>C</v>
      </c>
      <c r="I19" s="34"/>
    </row>
    <row r="20" spans="1:9" ht="15.75" x14ac:dyDescent="0.25">
      <c r="A20" s="28">
        <v>6</v>
      </c>
      <c r="B20" s="49" t="s">
        <v>323</v>
      </c>
      <c r="C20" s="48" t="s">
        <v>142</v>
      </c>
      <c r="D20" s="50" t="s">
        <v>71</v>
      </c>
      <c r="E20" s="30">
        <v>8</v>
      </c>
      <c r="F20" s="11">
        <v>2</v>
      </c>
      <c r="G20" s="32">
        <f t="shared" si="0"/>
        <v>3.8</v>
      </c>
      <c r="H20" s="41" t="str">
        <f t="shared" si="1"/>
        <v>F</v>
      </c>
      <c r="I20" s="34" t="s">
        <v>733</v>
      </c>
    </row>
    <row r="21" spans="1:9" ht="15.75" x14ac:dyDescent="0.25">
      <c r="A21" s="28">
        <v>7</v>
      </c>
      <c r="B21" s="49" t="s">
        <v>324</v>
      </c>
      <c r="C21" s="48" t="s">
        <v>325</v>
      </c>
      <c r="D21" s="50" t="s">
        <v>100</v>
      </c>
      <c r="E21" s="30">
        <v>6</v>
      </c>
      <c r="F21" s="11">
        <v>3</v>
      </c>
      <c r="G21" s="32">
        <f t="shared" si="0"/>
        <v>3.8999999999999995</v>
      </c>
      <c r="H21" s="41" t="str">
        <f t="shared" si="1"/>
        <v>F</v>
      </c>
      <c r="I21" s="34" t="s">
        <v>733</v>
      </c>
    </row>
    <row r="22" spans="1:9" ht="15.75" x14ac:dyDescent="0.25">
      <c r="A22" s="28">
        <v>8</v>
      </c>
      <c r="B22" s="49" t="s">
        <v>326</v>
      </c>
      <c r="C22" s="48" t="s">
        <v>197</v>
      </c>
      <c r="D22" s="50" t="s">
        <v>202</v>
      </c>
      <c r="E22" s="30">
        <v>8</v>
      </c>
      <c r="F22" s="11">
        <v>4</v>
      </c>
      <c r="G22" s="32">
        <f t="shared" si="0"/>
        <v>5.1999999999999993</v>
      </c>
      <c r="H22" s="41" t="str">
        <f t="shared" si="1"/>
        <v>D+</v>
      </c>
      <c r="I22" s="34"/>
    </row>
    <row r="23" spans="1:9" ht="15.75" x14ac:dyDescent="0.25">
      <c r="A23" s="28">
        <v>9</v>
      </c>
      <c r="B23" s="49" t="s">
        <v>327</v>
      </c>
      <c r="C23" s="48" t="s">
        <v>328</v>
      </c>
      <c r="D23" s="50" t="s">
        <v>73</v>
      </c>
      <c r="E23" s="30">
        <v>7</v>
      </c>
      <c r="F23" s="11">
        <v>7</v>
      </c>
      <c r="G23" s="32">
        <f t="shared" si="0"/>
        <v>7</v>
      </c>
      <c r="H23" s="41" t="str">
        <f t="shared" si="1"/>
        <v>B</v>
      </c>
      <c r="I23" s="34"/>
    </row>
    <row r="24" spans="1:9" ht="15.75" x14ac:dyDescent="0.25">
      <c r="A24" s="28">
        <v>10</v>
      </c>
      <c r="B24" s="49" t="s">
        <v>329</v>
      </c>
      <c r="C24" s="48" t="s">
        <v>330</v>
      </c>
      <c r="D24" s="50" t="s">
        <v>118</v>
      </c>
      <c r="E24" s="30">
        <v>7</v>
      </c>
      <c r="F24" s="11">
        <v>3</v>
      </c>
      <c r="G24" s="32">
        <f t="shared" si="0"/>
        <v>4.1999999999999993</v>
      </c>
      <c r="H24" s="41" t="str">
        <f t="shared" si="1"/>
        <v>D</v>
      </c>
      <c r="I24" s="34"/>
    </row>
    <row r="25" spans="1:9" ht="15.75" x14ac:dyDescent="0.25">
      <c r="A25" s="28">
        <v>11</v>
      </c>
      <c r="B25" s="49" t="s">
        <v>331</v>
      </c>
      <c r="C25" s="48" t="s">
        <v>213</v>
      </c>
      <c r="D25" s="50" t="s">
        <v>35</v>
      </c>
      <c r="E25" s="30">
        <v>8</v>
      </c>
      <c r="F25" s="11">
        <v>6</v>
      </c>
      <c r="G25" s="32">
        <f t="shared" si="0"/>
        <v>6.6</v>
      </c>
      <c r="H25" s="41" t="str">
        <f t="shared" si="1"/>
        <v>C+</v>
      </c>
      <c r="I25" s="34"/>
    </row>
    <row r="26" spans="1:9" ht="15.75" x14ac:dyDescent="0.25">
      <c r="A26" s="28">
        <v>12</v>
      </c>
      <c r="B26" s="49" t="s">
        <v>332</v>
      </c>
      <c r="C26" s="48" t="s">
        <v>94</v>
      </c>
      <c r="D26" s="50" t="s">
        <v>35</v>
      </c>
      <c r="E26" s="30">
        <v>8</v>
      </c>
      <c r="F26" s="11">
        <v>3</v>
      </c>
      <c r="G26" s="32">
        <f t="shared" si="0"/>
        <v>4.5</v>
      </c>
      <c r="H26" s="41" t="str">
        <f t="shared" si="1"/>
        <v>D</v>
      </c>
      <c r="I26" s="34"/>
    </row>
    <row r="27" spans="1:9" ht="15.75" x14ac:dyDescent="0.25">
      <c r="A27" s="28">
        <v>13</v>
      </c>
      <c r="B27" s="49" t="s">
        <v>333</v>
      </c>
      <c r="C27" s="48" t="s">
        <v>94</v>
      </c>
      <c r="D27" s="50" t="s">
        <v>101</v>
      </c>
      <c r="E27" s="30">
        <v>6</v>
      </c>
      <c r="F27" s="11">
        <v>4</v>
      </c>
      <c r="G27" s="32">
        <f t="shared" si="0"/>
        <v>4.5999999999999996</v>
      </c>
      <c r="H27" s="41" t="str">
        <f t="shared" si="1"/>
        <v>D</v>
      </c>
      <c r="I27" s="34"/>
    </row>
    <row r="28" spans="1:9" ht="15.75" x14ac:dyDescent="0.25">
      <c r="A28" s="28">
        <v>14</v>
      </c>
      <c r="B28" s="49" t="s">
        <v>334</v>
      </c>
      <c r="C28" s="48" t="s">
        <v>201</v>
      </c>
      <c r="D28" s="50" t="s">
        <v>141</v>
      </c>
      <c r="E28" s="30">
        <v>8</v>
      </c>
      <c r="F28" s="11">
        <v>5</v>
      </c>
      <c r="G28" s="32">
        <f t="shared" si="0"/>
        <v>5.9</v>
      </c>
      <c r="H28" s="41" t="str">
        <f t="shared" si="1"/>
        <v>C</v>
      </c>
      <c r="I28" s="34"/>
    </row>
    <row r="29" spans="1:9" ht="15.75" x14ac:dyDescent="0.25">
      <c r="A29" s="28">
        <v>15</v>
      </c>
      <c r="B29" s="49" t="s">
        <v>335</v>
      </c>
      <c r="C29" s="48" t="s">
        <v>336</v>
      </c>
      <c r="D29" s="50" t="s">
        <v>39</v>
      </c>
      <c r="E29" s="30">
        <v>8</v>
      </c>
      <c r="F29" s="11">
        <v>3</v>
      </c>
      <c r="G29" s="32">
        <f t="shared" si="0"/>
        <v>4.5</v>
      </c>
      <c r="H29" s="41" t="str">
        <f t="shared" si="1"/>
        <v>D</v>
      </c>
      <c r="I29" s="34"/>
    </row>
    <row r="30" spans="1:9" ht="15.75" x14ac:dyDescent="0.25">
      <c r="A30" s="28">
        <v>16</v>
      </c>
      <c r="B30" s="49" t="s">
        <v>337</v>
      </c>
      <c r="C30" s="48" t="s">
        <v>257</v>
      </c>
      <c r="D30" s="50" t="s">
        <v>177</v>
      </c>
      <c r="E30" s="30">
        <v>8</v>
      </c>
      <c r="F30" s="11">
        <v>4</v>
      </c>
      <c r="G30" s="32">
        <f t="shared" si="0"/>
        <v>5.1999999999999993</v>
      </c>
      <c r="H30" s="41" t="str">
        <f t="shared" si="1"/>
        <v>D+</v>
      </c>
      <c r="I30" s="34"/>
    </row>
    <row r="31" spans="1:9" ht="15.75" x14ac:dyDescent="0.25">
      <c r="A31" s="28">
        <v>17</v>
      </c>
      <c r="B31" s="49" t="s">
        <v>338</v>
      </c>
      <c r="C31" s="48" t="s">
        <v>339</v>
      </c>
      <c r="D31" s="50" t="s">
        <v>77</v>
      </c>
      <c r="E31" s="30">
        <v>7</v>
      </c>
      <c r="F31" s="11">
        <v>2</v>
      </c>
      <c r="G31" s="32">
        <f t="shared" si="0"/>
        <v>3.5</v>
      </c>
      <c r="H31" s="41" t="str">
        <f t="shared" si="1"/>
        <v>F</v>
      </c>
      <c r="I31" s="34" t="s">
        <v>733</v>
      </c>
    </row>
    <row r="32" spans="1:9" ht="15.75" x14ac:dyDescent="0.25">
      <c r="A32" s="28">
        <v>18</v>
      </c>
      <c r="B32" s="49" t="s">
        <v>340</v>
      </c>
      <c r="C32" s="48" t="s">
        <v>341</v>
      </c>
      <c r="D32" s="50" t="s">
        <v>77</v>
      </c>
      <c r="E32" s="30">
        <v>8</v>
      </c>
      <c r="F32" s="11">
        <v>5</v>
      </c>
      <c r="G32" s="32">
        <f t="shared" si="0"/>
        <v>5.9</v>
      </c>
      <c r="H32" s="41" t="str">
        <f t="shared" si="1"/>
        <v>C</v>
      </c>
      <c r="I32" s="34"/>
    </row>
    <row r="33" spans="1:9" ht="15.75" x14ac:dyDescent="0.25">
      <c r="A33" s="28">
        <v>19</v>
      </c>
      <c r="B33" s="49" t="s">
        <v>342</v>
      </c>
      <c r="C33" s="48" t="s">
        <v>224</v>
      </c>
      <c r="D33" s="50" t="s">
        <v>41</v>
      </c>
      <c r="E33" s="30">
        <v>8</v>
      </c>
      <c r="F33" s="11">
        <v>4</v>
      </c>
      <c r="G33" s="32">
        <f t="shared" si="0"/>
        <v>5.1999999999999993</v>
      </c>
      <c r="H33" s="41" t="str">
        <f t="shared" si="1"/>
        <v>D+</v>
      </c>
      <c r="I33" s="34"/>
    </row>
    <row r="34" spans="1:9" ht="15.75" x14ac:dyDescent="0.25">
      <c r="A34" s="28">
        <v>20</v>
      </c>
      <c r="B34" s="49" t="s">
        <v>343</v>
      </c>
      <c r="C34" s="48" t="s">
        <v>253</v>
      </c>
      <c r="D34" s="50" t="s">
        <v>252</v>
      </c>
      <c r="E34" s="30">
        <v>8</v>
      </c>
      <c r="F34" s="11">
        <v>4</v>
      </c>
      <c r="G34" s="32">
        <f t="shared" si="0"/>
        <v>5.1999999999999993</v>
      </c>
      <c r="H34" s="41" t="str">
        <f t="shared" si="1"/>
        <v>D+</v>
      </c>
      <c r="I34" s="34"/>
    </row>
    <row r="35" spans="1:9" ht="15.75" x14ac:dyDescent="0.25">
      <c r="A35" s="28">
        <v>21</v>
      </c>
      <c r="B35" s="49" t="s">
        <v>344</v>
      </c>
      <c r="C35" s="48" t="s">
        <v>120</v>
      </c>
      <c r="D35" s="50" t="s">
        <v>44</v>
      </c>
      <c r="E35" s="30">
        <v>6</v>
      </c>
      <c r="F35" s="11">
        <v>3</v>
      </c>
      <c r="G35" s="32">
        <f t="shared" si="0"/>
        <v>3.8999999999999995</v>
      </c>
      <c r="H35" s="41" t="str">
        <f t="shared" si="1"/>
        <v>F</v>
      </c>
      <c r="I35" s="34" t="s">
        <v>733</v>
      </c>
    </row>
    <row r="36" spans="1:9" ht="15.75" x14ac:dyDescent="0.25">
      <c r="A36" s="28">
        <v>22</v>
      </c>
      <c r="B36" s="49" t="s">
        <v>345</v>
      </c>
      <c r="C36" s="48" t="s">
        <v>346</v>
      </c>
      <c r="D36" s="50" t="s">
        <v>156</v>
      </c>
      <c r="E36" s="30">
        <v>8</v>
      </c>
      <c r="F36" s="11">
        <v>4.5</v>
      </c>
      <c r="G36" s="32">
        <f t="shared" si="0"/>
        <v>5.55</v>
      </c>
      <c r="H36" s="41" t="str">
        <f t="shared" si="1"/>
        <v>C</v>
      </c>
      <c r="I36" s="34"/>
    </row>
    <row r="37" spans="1:9" ht="15.75" x14ac:dyDescent="0.25">
      <c r="A37" s="28">
        <v>23</v>
      </c>
      <c r="B37" s="49" t="s">
        <v>347</v>
      </c>
      <c r="C37" s="48" t="s">
        <v>133</v>
      </c>
      <c r="D37" s="50" t="s">
        <v>240</v>
      </c>
      <c r="E37" s="30">
        <v>6</v>
      </c>
      <c r="F37" s="11">
        <v>3</v>
      </c>
      <c r="G37" s="32">
        <f t="shared" si="0"/>
        <v>3.8999999999999995</v>
      </c>
      <c r="H37" s="41" t="str">
        <f t="shared" si="1"/>
        <v>F</v>
      </c>
      <c r="I37" s="34" t="s">
        <v>733</v>
      </c>
    </row>
    <row r="38" spans="1:9" ht="15.75" x14ac:dyDescent="0.25">
      <c r="A38" s="28">
        <v>24</v>
      </c>
      <c r="B38" s="49" t="s">
        <v>348</v>
      </c>
      <c r="C38" s="48" t="s">
        <v>349</v>
      </c>
      <c r="D38" s="50" t="s">
        <v>82</v>
      </c>
      <c r="E38" s="30">
        <v>7</v>
      </c>
      <c r="F38" s="11">
        <v>4</v>
      </c>
      <c r="G38" s="32">
        <f t="shared" si="0"/>
        <v>4.9000000000000004</v>
      </c>
      <c r="H38" s="41" t="str">
        <f t="shared" si="1"/>
        <v>D</v>
      </c>
      <c r="I38" s="34"/>
    </row>
    <row r="39" spans="1:9" ht="15.75" x14ac:dyDescent="0.25">
      <c r="A39" s="28">
        <v>25</v>
      </c>
      <c r="B39" s="49" t="s">
        <v>350</v>
      </c>
      <c r="C39" s="48" t="s">
        <v>351</v>
      </c>
      <c r="D39" s="50" t="s">
        <v>103</v>
      </c>
      <c r="E39" s="30">
        <v>8</v>
      </c>
      <c r="F39" s="11">
        <v>4</v>
      </c>
      <c r="G39" s="32">
        <f t="shared" si="0"/>
        <v>5.1999999999999993</v>
      </c>
      <c r="H39" s="41" t="str">
        <f t="shared" si="1"/>
        <v>D+</v>
      </c>
      <c r="I39" s="34"/>
    </row>
    <row r="40" spans="1:9" ht="15.75" x14ac:dyDescent="0.25">
      <c r="A40" s="28">
        <v>26</v>
      </c>
      <c r="B40" s="49" t="s">
        <v>352</v>
      </c>
      <c r="C40" s="48" t="s">
        <v>353</v>
      </c>
      <c r="D40" s="50" t="s">
        <v>50</v>
      </c>
      <c r="E40" s="30">
        <v>6</v>
      </c>
      <c r="F40" s="11">
        <v>3</v>
      </c>
      <c r="G40" s="32">
        <f t="shared" si="0"/>
        <v>3.8999999999999995</v>
      </c>
      <c r="H40" s="41" t="str">
        <f t="shared" si="1"/>
        <v>F</v>
      </c>
      <c r="I40" s="34" t="s">
        <v>733</v>
      </c>
    </row>
    <row r="41" spans="1:9" ht="15.75" x14ac:dyDescent="0.25">
      <c r="A41" s="28">
        <v>27</v>
      </c>
      <c r="B41" s="49" t="s">
        <v>354</v>
      </c>
      <c r="C41" s="48" t="s">
        <v>97</v>
      </c>
      <c r="D41" s="50" t="s">
        <v>104</v>
      </c>
      <c r="E41" s="30">
        <v>8</v>
      </c>
      <c r="F41" s="11">
        <v>3.5</v>
      </c>
      <c r="G41" s="32">
        <f t="shared" si="0"/>
        <v>4.8499999999999996</v>
      </c>
      <c r="H41" s="41" t="str">
        <f t="shared" si="1"/>
        <v>D</v>
      </c>
      <c r="I41" s="34"/>
    </row>
    <row r="42" spans="1:9" ht="15.75" x14ac:dyDescent="0.25">
      <c r="A42" s="28">
        <v>28</v>
      </c>
      <c r="B42" s="49" t="s">
        <v>355</v>
      </c>
      <c r="C42" s="48" t="s">
        <v>356</v>
      </c>
      <c r="D42" s="50" t="s">
        <v>105</v>
      </c>
      <c r="E42" s="30">
        <v>8</v>
      </c>
      <c r="F42" s="11">
        <v>4.5</v>
      </c>
      <c r="G42" s="32">
        <f t="shared" si="0"/>
        <v>5.55</v>
      </c>
      <c r="H42" s="41" t="str">
        <f t="shared" si="1"/>
        <v>C</v>
      </c>
      <c r="I42" s="34"/>
    </row>
    <row r="43" spans="1:9" ht="15.75" x14ac:dyDescent="0.25">
      <c r="A43" s="28">
        <v>29</v>
      </c>
      <c r="B43" s="49" t="s">
        <v>357</v>
      </c>
      <c r="C43" s="48" t="s">
        <v>67</v>
      </c>
      <c r="D43" s="50" t="s">
        <v>51</v>
      </c>
      <c r="E43" s="30">
        <v>7</v>
      </c>
      <c r="F43" s="11">
        <v>5</v>
      </c>
      <c r="G43" s="32">
        <f t="shared" si="0"/>
        <v>5.6</v>
      </c>
      <c r="H43" s="41" t="str">
        <f t="shared" si="1"/>
        <v>C</v>
      </c>
      <c r="I43" s="34"/>
    </row>
    <row r="44" spans="1:9" ht="15.75" x14ac:dyDescent="0.25">
      <c r="A44" s="28">
        <v>30</v>
      </c>
      <c r="B44" s="49" t="s">
        <v>358</v>
      </c>
      <c r="C44" s="48" t="s">
        <v>154</v>
      </c>
      <c r="D44" s="50" t="s">
        <v>157</v>
      </c>
      <c r="E44" s="30">
        <v>8</v>
      </c>
      <c r="F44" s="11">
        <v>4</v>
      </c>
      <c r="G44" s="32">
        <f t="shared" si="0"/>
        <v>5.1999999999999993</v>
      </c>
      <c r="H44" s="41" t="str">
        <f t="shared" si="1"/>
        <v>D+</v>
      </c>
      <c r="I44" s="34"/>
    </row>
    <row r="45" spans="1:9" ht="15.75" x14ac:dyDescent="0.25">
      <c r="A45" s="28">
        <v>31</v>
      </c>
      <c r="B45" s="49" t="s">
        <v>359</v>
      </c>
      <c r="C45" s="48" t="s">
        <v>360</v>
      </c>
      <c r="D45" s="50" t="s">
        <v>54</v>
      </c>
      <c r="E45" s="30">
        <v>8</v>
      </c>
      <c r="F45" s="11">
        <v>4.5</v>
      </c>
      <c r="G45" s="32">
        <f t="shared" si="0"/>
        <v>5.55</v>
      </c>
      <c r="H45" s="41" t="str">
        <f t="shared" si="1"/>
        <v>C</v>
      </c>
      <c r="I45" s="34"/>
    </row>
    <row r="46" spans="1:9" ht="15.75" x14ac:dyDescent="0.25">
      <c r="A46" s="28">
        <v>32</v>
      </c>
      <c r="B46" s="49" t="s">
        <v>361</v>
      </c>
      <c r="C46" s="48" t="s">
        <v>362</v>
      </c>
      <c r="D46" s="50" t="s">
        <v>106</v>
      </c>
      <c r="E46" s="30">
        <v>8</v>
      </c>
      <c r="F46" s="11">
        <v>5</v>
      </c>
      <c r="G46" s="32">
        <f t="shared" si="0"/>
        <v>5.9</v>
      </c>
      <c r="H46" s="41" t="str">
        <f t="shared" si="1"/>
        <v>C</v>
      </c>
      <c r="I46" s="34"/>
    </row>
    <row r="47" spans="1:9" ht="15.75" x14ac:dyDescent="0.25">
      <c r="A47" s="28">
        <v>33</v>
      </c>
      <c r="B47" s="49" t="s">
        <v>363</v>
      </c>
      <c r="C47" s="48" t="s">
        <v>215</v>
      </c>
      <c r="D47" s="50" t="s">
        <v>132</v>
      </c>
      <c r="E47" s="30">
        <v>8</v>
      </c>
      <c r="F47" s="11">
        <v>3.5</v>
      </c>
      <c r="G47" s="32">
        <f t="shared" si="0"/>
        <v>4.8499999999999996</v>
      </c>
      <c r="H47" s="41" t="str">
        <f t="shared" si="1"/>
        <v>D</v>
      </c>
      <c r="I47" s="34"/>
    </row>
    <row r="48" spans="1:9" ht="15.75" x14ac:dyDescent="0.25">
      <c r="A48" s="28">
        <v>34</v>
      </c>
      <c r="B48" s="49" t="s">
        <v>364</v>
      </c>
      <c r="C48" s="48" t="s">
        <v>65</v>
      </c>
      <c r="D48" s="50" t="s">
        <v>84</v>
      </c>
      <c r="E48" s="30">
        <v>7</v>
      </c>
      <c r="F48" s="11">
        <v>4.5</v>
      </c>
      <c r="G48" s="32">
        <f t="shared" si="0"/>
        <v>5.25</v>
      </c>
      <c r="H48" s="41" t="str">
        <f t="shared" si="1"/>
        <v>D+</v>
      </c>
      <c r="I48" s="34"/>
    </row>
    <row r="49" spans="1:9" ht="15.75" x14ac:dyDescent="0.25">
      <c r="A49" s="28">
        <v>35</v>
      </c>
      <c r="B49" s="49" t="s">
        <v>365</v>
      </c>
      <c r="C49" s="48" t="s">
        <v>366</v>
      </c>
      <c r="D49" s="50" t="s">
        <v>167</v>
      </c>
      <c r="E49" s="30">
        <v>7</v>
      </c>
      <c r="F49" s="11">
        <v>5</v>
      </c>
      <c r="G49" s="32">
        <f t="shared" si="0"/>
        <v>5.6</v>
      </c>
      <c r="H49" s="41" t="str">
        <f t="shared" si="1"/>
        <v>C</v>
      </c>
      <c r="I49" s="34"/>
    </row>
    <row r="50" spans="1:9" ht="15.75" x14ac:dyDescent="0.25">
      <c r="A50" s="28">
        <v>36</v>
      </c>
      <c r="B50" s="49" t="s">
        <v>367</v>
      </c>
      <c r="C50" s="48" t="s">
        <v>368</v>
      </c>
      <c r="D50" s="50" t="s">
        <v>95</v>
      </c>
      <c r="E50" s="30">
        <v>8</v>
      </c>
      <c r="F50" s="11">
        <v>4.5</v>
      </c>
      <c r="G50" s="32">
        <f t="shared" si="0"/>
        <v>5.55</v>
      </c>
      <c r="H50" s="41" t="str">
        <f t="shared" si="1"/>
        <v>C</v>
      </c>
      <c r="I50" s="34"/>
    </row>
    <row r="51" spans="1:9" ht="15.75" x14ac:dyDescent="0.25">
      <c r="A51" s="28">
        <v>37</v>
      </c>
      <c r="B51" s="49" t="s">
        <v>369</v>
      </c>
      <c r="C51" s="48" t="s">
        <v>112</v>
      </c>
      <c r="D51" s="50" t="s">
        <v>126</v>
      </c>
      <c r="E51" s="30">
        <v>7</v>
      </c>
      <c r="F51" s="11">
        <v>3.5</v>
      </c>
      <c r="G51" s="32">
        <f t="shared" si="0"/>
        <v>4.55</v>
      </c>
      <c r="H51" s="41" t="str">
        <f t="shared" si="1"/>
        <v>D</v>
      </c>
      <c r="I51" s="34"/>
    </row>
    <row r="52" spans="1:9" ht="15.75" x14ac:dyDescent="0.25">
      <c r="A52" s="28">
        <v>38</v>
      </c>
      <c r="B52" s="49" t="s">
        <v>370</v>
      </c>
      <c r="C52" s="48" t="s">
        <v>371</v>
      </c>
      <c r="D52" s="50" t="s">
        <v>111</v>
      </c>
      <c r="E52" s="30">
        <v>8</v>
      </c>
      <c r="F52" s="11">
        <v>5</v>
      </c>
      <c r="G52" s="32">
        <f t="shared" si="0"/>
        <v>5.9</v>
      </c>
      <c r="H52" s="41" t="str">
        <f t="shared" si="1"/>
        <v>C</v>
      </c>
      <c r="I52" s="34"/>
    </row>
    <row r="53" spans="1:9" ht="15.75" x14ac:dyDescent="0.25">
      <c r="A53" s="28">
        <v>39</v>
      </c>
      <c r="B53" s="49" t="s">
        <v>372</v>
      </c>
      <c r="C53" s="48" t="s">
        <v>373</v>
      </c>
      <c r="D53" s="50" t="s">
        <v>127</v>
      </c>
      <c r="E53" s="30">
        <v>8</v>
      </c>
      <c r="F53" s="11">
        <v>6</v>
      </c>
      <c r="G53" s="32">
        <f t="shared" si="0"/>
        <v>6.6</v>
      </c>
      <c r="H53" s="41" t="str">
        <f t="shared" si="1"/>
        <v>C+</v>
      </c>
      <c r="I53" s="34"/>
    </row>
    <row r="54" spans="1:9" ht="15.75" x14ac:dyDescent="0.25">
      <c r="A54" s="28">
        <v>40</v>
      </c>
      <c r="B54" s="49" t="s">
        <v>374</v>
      </c>
      <c r="C54" s="48" t="s">
        <v>209</v>
      </c>
      <c r="D54" s="50" t="s">
        <v>127</v>
      </c>
      <c r="E54" s="30">
        <v>6</v>
      </c>
      <c r="F54" s="11">
        <v>5</v>
      </c>
      <c r="G54" s="32">
        <f t="shared" si="0"/>
        <v>5.3</v>
      </c>
      <c r="H54" s="41" t="str">
        <f t="shared" si="1"/>
        <v>D+</v>
      </c>
      <c r="I54" s="34"/>
    </row>
    <row r="55" spans="1:9" ht="15.75" x14ac:dyDescent="0.25">
      <c r="A55" s="28">
        <v>41</v>
      </c>
      <c r="B55" s="57" t="s">
        <v>375</v>
      </c>
      <c r="C55" s="58" t="s">
        <v>376</v>
      </c>
      <c r="D55" s="59" t="s">
        <v>235</v>
      </c>
      <c r="E55" s="30">
        <v>8</v>
      </c>
      <c r="F55" s="11">
        <v>4</v>
      </c>
      <c r="G55" s="32">
        <f t="shared" si="0"/>
        <v>5.1999999999999993</v>
      </c>
      <c r="H55" s="41" t="str">
        <f t="shared" si="1"/>
        <v>D+</v>
      </c>
      <c r="I55" s="34"/>
    </row>
    <row r="56" spans="1:9" ht="16.5" x14ac:dyDescent="0.25">
      <c r="A56" s="28">
        <v>42</v>
      </c>
      <c r="B56" s="36"/>
      <c r="C56" s="61"/>
      <c r="D56" s="38"/>
      <c r="E56" s="30"/>
      <c r="F56" s="11"/>
      <c r="G56" s="32"/>
      <c r="H56" s="41"/>
      <c r="I56" s="34"/>
    </row>
    <row r="57" spans="1:9" ht="16.5" x14ac:dyDescent="0.25">
      <c r="A57" s="35">
        <v>43</v>
      </c>
      <c r="B57" s="44"/>
      <c r="C57" s="60"/>
      <c r="D57" s="45"/>
      <c r="E57" s="37"/>
      <c r="F57" s="25"/>
      <c r="G57" s="39"/>
      <c r="H57" s="42"/>
      <c r="I57" s="40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2" t="str">
        <f>"Cộng danh sách gồm "</f>
        <v xml:space="preserve">Cộng danh sách gồm </v>
      </c>
      <c r="B59" s="12"/>
      <c r="C59" s="12"/>
      <c r="D59" s="13">
        <f>COUNTA(H15:H57)</f>
        <v>41</v>
      </c>
      <c r="E59" s="14">
        <v>1</v>
      </c>
      <c r="F59" s="15"/>
      <c r="G59" s="1"/>
      <c r="H59" s="1"/>
      <c r="I59" s="1"/>
    </row>
    <row r="60" spans="1:9" ht="15.75" x14ac:dyDescent="0.25">
      <c r="A60" s="97" t="s">
        <v>20</v>
      </c>
      <c r="B60" s="97"/>
      <c r="C60" s="97"/>
      <c r="D60" s="16">
        <v>34</v>
      </c>
      <c r="E60" s="17">
        <f>D60/D59</f>
        <v>0.82926829268292679</v>
      </c>
      <c r="F60" s="18"/>
      <c r="G60" s="1"/>
      <c r="H60" s="1"/>
      <c r="I60" s="1"/>
    </row>
    <row r="61" spans="1:9" ht="15.75" x14ac:dyDescent="0.25">
      <c r="A61" s="97" t="s">
        <v>21</v>
      </c>
      <c r="B61" s="97"/>
      <c r="C61" s="97"/>
      <c r="D61" s="16">
        <v>7</v>
      </c>
      <c r="E61" s="17">
        <f>D61/D59</f>
        <v>0.17073170731707318</v>
      </c>
      <c r="F61" s="18"/>
      <c r="G61" s="1"/>
      <c r="H61" s="1"/>
      <c r="I61" s="1"/>
    </row>
    <row r="62" spans="1:9" ht="15.75" x14ac:dyDescent="0.25">
      <c r="A62" s="19"/>
      <c r="B62" s="19"/>
      <c r="C62" s="4"/>
      <c r="D62" s="19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98" t="str">
        <f ca="1">"TP. Hồ Chí Minh, ngày "&amp;  DAY(NOW())&amp;" tháng " &amp;MONTH(NOW())&amp;" năm "&amp;YEAR(NOW())</f>
        <v>TP. Hồ Chí Minh, ngày 31 tháng 12 năm 2016</v>
      </c>
      <c r="F63" s="98"/>
      <c r="G63" s="98"/>
      <c r="H63" s="98"/>
      <c r="I63" s="98"/>
    </row>
    <row r="64" spans="1:9" ht="15.75" x14ac:dyDescent="0.25">
      <c r="A64" s="82" t="s">
        <v>181</v>
      </c>
      <c r="B64" s="82"/>
      <c r="C64" s="82"/>
      <c r="D64" s="1"/>
      <c r="E64" s="82" t="s">
        <v>22</v>
      </c>
      <c r="F64" s="82"/>
      <c r="G64" s="82"/>
      <c r="H64" s="82"/>
      <c r="I64" s="82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70" spans="1:9" ht="15.75" x14ac:dyDescent="0.25">
      <c r="F70" s="81"/>
      <c r="G70" s="81"/>
      <c r="H70" s="81"/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E65:I65" name="Range5_1_1"/>
    <protectedRange sqref="B15:D57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11" priority="2" stopIfTrue="1" operator="equal">
      <formula>"F"</formula>
    </cfRule>
  </conditionalFormatting>
  <conditionalFormatting sqref="G15:G57">
    <cfRule type="expression" dxfId="10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6"/>
  <sheetViews>
    <sheetView view="pageLayout" topLeftCell="A51" zoomScaleNormal="100" workbookViewId="0">
      <selection activeCell="F61" sqref="F61"/>
    </sheetView>
  </sheetViews>
  <sheetFormatPr defaultRowHeight="15" x14ac:dyDescent="0.25"/>
  <cols>
    <col min="1" max="1" width="6.7109375" customWidth="1"/>
    <col min="2" max="2" width="13.85546875" customWidth="1"/>
    <col min="3" max="3" width="23.5703125" customWidth="1"/>
    <col min="9" max="9" width="9.140625" style="80"/>
  </cols>
  <sheetData>
    <row r="1" spans="1:9" ht="15.75" x14ac:dyDescent="0.25">
      <c r="A1" s="82" t="s">
        <v>0</v>
      </c>
      <c r="B1" s="82"/>
      <c r="C1" s="82"/>
      <c r="D1" s="82"/>
      <c r="E1" s="82" t="s">
        <v>1</v>
      </c>
      <c r="F1" s="82"/>
      <c r="G1" s="82"/>
      <c r="H1" s="82"/>
      <c r="I1" s="82"/>
    </row>
    <row r="2" spans="1:9" ht="15.75" x14ac:dyDescent="0.25">
      <c r="A2" s="82" t="s">
        <v>2</v>
      </c>
      <c r="B2" s="82"/>
      <c r="C2" s="82"/>
      <c r="D2" s="82"/>
      <c r="E2" s="100" t="s">
        <v>3</v>
      </c>
      <c r="F2" s="100"/>
      <c r="G2" s="100"/>
      <c r="H2" s="100"/>
      <c r="I2" s="100"/>
    </row>
    <row r="3" spans="1:9" ht="15.75" x14ac:dyDescent="0.25">
      <c r="A3" s="82" t="s">
        <v>4</v>
      </c>
      <c r="B3" s="82"/>
      <c r="C3" s="82"/>
      <c r="D3" s="82"/>
      <c r="E3" s="1"/>
      <c r="F3" s="1"/>
      <c r="G3" s="1"/>
      <c r="H3" s="1"/>
      <c r="I3" s="75"/>
    </row>
    <row r="4" spans="1:9" ht="15.75" x14ac:dyDescent="0.25">
      <c r="A4" s="82" t="s">
        <v>23</v>
      </c>
      <c r="B4" s="82"/>
      <c r="C4" s="82"/>
      <c r="D4" s="82"/>
      <c r="E4" s="1"/>
      <c r="F4" s="1"/>
      <c r="G4" s="1"/>
      <c r="H4" s="1"/>
      <c r="I4" s="75"/>
    </row>
    <row r="5" spans="1:9" ht="15.75" x14ac:dyDescent="0.25">
      <c r="A5" s="21"/>
      <c r="B5" s="21"/>
      <c r="C5" s="21"/>
      <c r="D5" s="21"/>
      <c r="E5" s="1"/>
      <c r="F5" s="1"/>
      <c r="G5" s="1"/>
      <c r="H5" s="1"/>
      <c r="I5" s="75"/>
    </row>
    <row r="6" spans="1:9" ht="19.5" x14ac:dyDescent="0.3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21"/>
      <c r="B7" s="21"/>
      <c r="C7" s="21"/>
      <c r="D7" s="21"/>
      <c r="E7" s="21"/>
      <c r="F7" s="21"/>
      <c r="G7" s="21"/>
      <c r="H7" s="21"/>
      <c r="I7" s="76"/>
    </row>
    <row r="8" spans="1:9" ht="15.75" x14ac:dyDescent="0.25">
      <c r="A8" s="83" t="s">
        <v>6</v>
      </c>
      <c r="B8" s="83"/>
      <c r="C8" s="83" t="s">
        <v>724</v>
      </c>
      <c r="D8" s="83"/>
      <c r="E8" s="83" t="s">
        <v>7</v>
      </c>
      <c r="F8" s="83"/>
      <c r="G8" s="65">
        <v>2</v>
      </c>
      <c r="H8" s="65"/>
      <c r="I8" s="77"/>
    </row>
    <row r="9" spans="1:9" ht="15.75" x14ac:dyDescent="0.25">
      <c r="A9" s="83" t="s">
        <v>8</v>
      </c>
      <c r="B9" s="83"/>
      <c r="C9" s="83" t="s">
        <v>377</v>
      </c>
      <c r="D9" s="83"/>
      <c r="E9" s="83" t="s">
        <v>9</v>
      </c>
      <c r="F9" s="83"/>
      <c r="G9" s="65" t="s">
        <v>726</v>
      </c>
      <c r="H9" s="65"/>
      <c r="I9" s="77"/>
    </row>
    <row r="10" spans="1:9" ht="15.75" x14ac:dyDescent="0.25">
      <c r="A10" s="83" t="s">
        <v>10</v>
      </c>
      <c r="B10" s="83"/>
      <c r="C10" s="83" t="s">
        <v>725</v>
      </c>
      <c r="D10" s="83"/>
      <c r="E10" s="19" t="s">
        <v>211</v>
      </c>
      <c r="F10" s="4"/>
      <c r="G10" s="68" t="s">
        <v>727</v>
      </c>
      <c r="H10" s="65"/>
      <c r="I10" s="75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75"/>
    </row>
    <row r="12" spans="1:9" ht="47.25" x14ac:dyDescent="0.25">
      <c r="A12" s="84" t="s">
        <v>11</v>
      </c>
      <c r="B12" s="86" t="s">
        <v>12</v>
      </c>
      <c r="C12" s="88" t="s">
        <v>13</v>
      </c>
      <c r="D12" s="89"/>
      <c r="E12" s="5" t="s">
        <v>14</v>
      </c>
      <c r="F12" s="5" t="s">
        <v>15</v>
      </c>
      <c r="G12" s="92" t="s">
        <v>16</v>
      </c>
      <c r="H12" s="93"/>
      <c r="I12" s="101" t="s">
        <v>17</v>
      </c>
    </row>
    <row r="13" spans="1:9" ht="15.75" x14ac:dyDescent="0.25">
      <c r="A13" s="85"/>
      <c r="B13" s="87"/>
      <c r="C13" s="90"/>
      <c r="D13" s="91"/>
      <c r="E13" s="6">
        <v>0.3</v>
      </c>
      <c r="F13" s="6">
        <v>0.7</v>
      </c>
      <c r="G13" s="7" t="s">
        <v>18</v>
      </c>
      <c r="H13" s="7" t="s">
        <v>19</v>
      </c>
      <c r="I13" s="102"/>
    </row>
    <row r="14" spans="1:9" ht="15.75" x14ac:dyDescent="0.25">
      <c r="A14" s="22">
        <v>1</v>
      </c>
      <c r="B14" s="47">
        <v>2</v>
      </c>
      <c r="C14" s="96">
        <v>3</v>
      </c>
      <c r="D14" s="96"/>
      <c r="E14" s="22">
        <v>4</v>
      </c>
      <c r="F14" s="22">
        <v>5</v>
      </c>
      <c r="G14" s="22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51" t="s">
        <v>378</v>
      </c>
      <c r="C15" s="52" t="s">
        <v>379</v>
      </c>
      <c r="D15" s="53" t="s">
        <v>25</v>
      </c>
      <c r="E15" s="29">
        <v>5</v>
      </c>
      <c r="F15" s="9">
        <v>4</v>
      </c>
      <c r="G15" s="31">
        <f>E15*$E$13+F15*$F$13</f>
        <v>4.3</v>
      </c>
      <c r="H15" s="10" t="str">
        <f>IF(G15&lt;4,"F",IF(G15&lt;=4.9,"D",IF(G15&lt;=5.4,"D+",IF(G15&lt;=5.9,"C",IF(G15&lt;=6.9,"C+",IF(G15&lt;=7.9,"B",IF(G15&lt;=8.4,"B+","A")))))))</f>
        <v>D</v>
      </c>
      <c r="I15" s="78"/>
    </row>
    <row r="16" spans="1:9" ht="15.75" x14ac:dyDescent="0.25">
      <c r="A16" s="28">
        <v>2</v>
      </c>
      <c r="B16" s="49" t="s">
        <v>380</v>
      </c>
      <c r="C16" s="48" t="s">
        <v>381</v>
      </c>
      <c r="D16" s="50" t="s">
        <v>159</v>
      </c>
      <c r="E16" s="30">
        <v>6</v>
      </c>
      <c r="F16" s="11">
        <v>3</v>
      </c>
      <c r="G16" s="32">
        <f t="shared" ref="G16:G56" si="0">E16*$E$13+F16*$F$13</f>
        <v>3.8999999999999995</v>
      </c>
      <c r="H16" s="41" t="str">
        <f t="shared" ref="H16:H56" si="1">IF(G16&lt;4,"F",IF(G16&lt;=4.9,"D",IF(G16&lt;=5.4,"D+",IF(G16&lt;=5.9,"C",IF(G16&lt;=6.9,"C+",IF(G16&lt;=7.9,"B",IF(G16&lt;=8.4,"B+","A")))))))</f>
        <v>F</v>
      </c>
      <c r="I16" s="43" t="s">
        <v>733</v>
      </c>
    </row>
    <row r="17" spans="1:9" ht="15.75" x14ac:dyDescent="0.25">
      <c r="A17" s="28">
        <v>3</v>
      </c>
      <c r="B17" s="49" t="s">
        <v>382</v>
      </c>
      <c r="C17" s="48" t="s">
        <v>171</v>
      </c>
      <c r="D17" s="50" t="s">
        <v>26</v>
      </c>
      <c r="E17" s="30">
        <v>8</v>
      </c>
      <c r="F17" s="11">
        <v>3</v>
      </c>
      <c r="G17" s="32">
        <f t="shared" si="0"/>
        <v>4.5</v>
      </c>
      <c r="H17" s="41" t="str">
        <f t="shared" si="1"/>
        <v>D</v>
      </c>
      <c r="I17" s="43"/>
    </row>
    <row r="18" spans="1:9" ht="15.75" x14ac:dyDescent="0.25">
      <c r="A18" s="28">
        <v>4</v>
      </c>
      <c r="B18" s="49" t="s">
        <v>383</v>
      </c>
      <c r="C18" s="48" t="s">
        <v>384</v>
      </c>
      <c r="D18" s="50" t="s">
        <v>188</v>
      </c>
      <c r="E18" s="30">
        <v>7</v>
      </c>
      <c r="F18" s="11">
        <v>2</v>
      </c>
      <c r="G18" s="32">
        <f t="shared" si="0"/>
        <v>3.5</v>
      </c>
      <c r="H18" s="41" t="str">
        <f t="shared" si="1"/>
        <v>F</v>
      </c>
      <c r="I18" s="43" t="s">
        <v>733</v>
      </c>
    </row>
    <row r="19" spans="1:9" ht="15.75" x14ac:dyDescent="0.25">
      <c r="A19" s="28">
        <v>5</v>
      </c>
      <c r="B19" s="49" t="s">
        <v>385</v>
      </c>
      <c r="C19" s="48" t="s">
        <v>386</v>
      </c>
      <c r="D19" s="50" t="s">
        <v>99</v>
      </c>
      <c r="E19" s="30">
        <v>6</v>
      </c>
      <c r="F19" s="11">
        <v>3</v>
      </c>
      <c r="G19" s="32">
        <f t="shared" si="0"/>
        <v>3.8999999999999995</v>
      </c>
      <c r="H19" s="41" t="str">
        <f t="shared" si="1"/>
        <v>F</v>
      </c>
      <c r="I19" s="43" t="s">
        <v>733</v>
      </c>
    </row>
    <row r="20" spans="1:9" ht="15.75" x14ac:dyDescent="0.25">
      <c r="A20" s="28">
        <v>6</v>
      </c>
      <c r="B20" s="49" t="s">
        <v>387</v>
      </c>
      <c r="C20" s="48" t="s">
        <v>164</v>
      </c>
      <c r="D20" s="50" t="s">
        <v>73</v>
      </c>
      <c r="E20" s="30">
        <v>4</v>
      </c>
      <c r="F20" s="11">
        <v>4</v>
      </c>
      <c r="G20" s="32">
        <f t="shared" si="0"/>
        <v>4</v>
      </c>
      <c r="H20" s="41" t="str">
        <f t="shared" si="1"/>
        <v>D</v>
      </c>
      <c r="I20" s="43"/>
    </row>
    <row r="21" spans="1:9" ht="15.75" x14ac:dyDescent="0.25">
      <c r="A21" s="28">
        <v>7</v>
      </c>
      <c r="B21" s="49" t="s">
        <v>388</v>
      </c>
      <c r="C21" s="48" t="s">
        <v>261</v>
      </c>
      <c r="D21" s="50" t="s">
        <v>118</v>
      </c>
      <c r="E21" s="30">
        <v>7</v>
      </c>
      <c r="F21" s="11">
        <v>2</v>
      </c>
      <c r="G21" s="32">
        <f t="shared" si="0"/>
        <v>3.5</v>
      </c>
      <c r="H21" s="41" t="str">
        <f t="shared" si="1"/>
        <v>F</v>
      </c>
      <c r="I21" s="43" t="s">
        <v>733</v>
      </c>
    </row>
    <row r="22" spans="1:9" ht="15.75" x14ac:dyDescent="0.25">
      <c r="A22" s="28">
        <v>8</v>
      </c>
      <c r="B22" s="49" t="s">
        <v>389</v>
      </c>
      <c r="C22" s="48" t="s">
        <v>390</v>
      </c>
      <c r="D22" s="50" t="s">
        <v>118</v>
      </c>
      <c r="E22" s="30">
        <v>7</v>
      </c>
      <c r="F22" s="11">
        <v>5</v>
      </c>
      <c r="G22" s="32">
        <f t="shared" si="0"/>
        <v>5.6</v>
      </c>
      <c r="H22" s="41" t="str">
        <f t="shared" si="1"/>
        <v>C</v>
      </c>
      <c r="I22" s="43"/>
    </row>
    <row r="23" spans="1:9" ht="15.75" x14ac:dyDescent="0.25">
      <c r="A23" s="28">
        <v>9</v>
      </c>
      <c r="B23" s="49" t="s">
        <v>391</v>
      </c>
      <c r="C23" s="48" t="s">
        <v>225</v>
      </c>
      <c r="D23" s="50" t="s">
        <v>36</v>
      </c>
      <c r="E23" s="30">
        <v>6</v>
      </c>
      <c r="F23" s="11">
        <v>4</v>
      </c>
      <c r="G23" s="32">
        <f t="shared" si="0"/>
        <v>4.5999999999999996</v>
      </c>
      <c r="H23" s="41" t="str">
        <f t="shared" si="1"/>
        <v>D</v>
      </c>
      <c r="I23" s="43"/>
    </row>
    <row r="24" spans="1:9" ht="15.75" x14ac:dyDescent="0.25">
      <c r="A24" s="28">
        <v>10</v>
      </c>
      <c r="B24" s="49" t="s">
        <v>392</v>
      </c>
      <c r="C24" s="48" t="s">
        <v>59</v>
      </c>
      <c r="D24" s="50" t="s">
        <v>151</v>
      </c>
      <c r="E24" s="30">
        <v>6</v>
      </c>
      <c r="F24" s="11">
        <v>5</v>
      </c>
      <c r="G24" s="32">
        <f t="shared" si="0"/>
        <v>5.3</v>
      </c>
      <c r="H24" s="41" t="str">
        <f t="shared" si="1"/>
        <v>D+</v>
      </c>
      <c r="I24" s="43"/>
    </row>
    <row r="25" spans="1:9" ht="15.75" x14ac:dyDescent="0.25">
      <c r="A25" s="28">
        <v>11</v>
      </c>
      <c r="B25" s="49" t="s">
        <v>393</v>
      </c>
      <c r="C25" s="48" t="s">
        <v>34</v>
      </c>
      <c r="D25" s="50" t="s">
        <v>152</v>
      </c>
      <c r="E25" s="30">
        <v>7</v>
      </c>
      <c r="F25" s="11">
        <v>6</v>
      </c>
      <c r="G25" s="32">
        <f t="shared" si="0"/>
        <v>6.2999999999999989</v>
      </c>
      <c r="H25" s="41" t="str">
        <f t="shared" si="1"/>
        <v>C+</v>
      </c>
      <c r="I25" s="43"/>
    </row>
    <row r="26" spans="1:9" ht="15.75" x14ac:dyDescent="0.25">
      <c r="A26" s="28">
        <v>12</v>
      </c>
      <c r="B26" s="49" t="s">
        <v>394</v>
      </c>
      <c r="C26" s="48" t="s">
        <v>116</v>
      </c>
      <c r="D26" s="50" t="s">
        <v>77</v>
      </c>
      <c r="E26" s="30">
        <v>5</v>
      </c>
      <c r="F26" s="11">
        <v>3</v>
      </c>
      <c r="G26" s="32">
        <f t="shared" si="0"/>
        <v>3.5999999999999996</v>
      </c>
      <c r="H26" s="41" t="str">
        <f t="shared" si="1"/>
        <v>F</v>
      </c>
      <c r="I26" s="43" t="s">
        <v>733</v>
      </c>
    </row>
    <row r="27" spans="1:9" ht="15.75" x14ac:dyDescent="0.25">
      <c r="A27" s="28">
        <v>13</v>
      </c>
      <c r="B27" s="49" t="s">
        <v>395</v>
      </c>
      <c r="C27" s="48" t="s">
        <v>396</v>
      </c>
      <c r="D27" s="50" t="s">
        <v>77</v>
      </c>
      <c r="E27" s="30">
        <v>0</v>
      </c>
      <c r="F27" s="11">
        <v>0</v>
      </c>
      <c r="G27" s="32">
        <f t="shared" si="0"/>
        <v>0</v>
      </c>
      <c r="H27" s="41" t="str">
        <f t="shared" si="1"/>
        <v>F</v>
      </c>
      <c r="I27" s="43" t="s">
        <v>733</v>
      </c>
    </row>
    <row r="28" spans="1:9" ht="15.75" x14ac:dyDescent="0.25">
      <c r="A28" s="28">
        <v>14</v>
      </c>
      <c r="B28" s="49" t="s">
        <v>397</v>
      </c>
      <c r="C28" s="48" t="s">
        <v>226</v>
      </c>
      <c r="D28" s="50" t="s">
        <v>44</v>
      </c>
      <c r="E28" s="30">
        <v>4</v>
      </c>
      <c r="F28" s="11">
        <v>4.5</v>
      </c>
      <c r="G28" s="32">
        <f t="shared" si="0"/>
        <v>4.3499999999999996</v>
      </c>
      <c r="H28" s="41" t="str">
        <f t="shared" si="1"/>
        <v>D</v>
      </c>
      <c r="I28" s="43"/>
    </row>
    <row r="29" spans="1:9" ht="15.75" x14ac:dyDescent="0.25">
      <c r="A29" s="28">
        <v>15</v>
      </c>
      <c r="B29" s="49" t="s">
        <v>398</v>
      </c>
      <c r="C29" s="48" t="s">
        <v>94</v>
      </c>
      <c r="D29" s="50" t="s">
        <v>80</v>
      </c>
      <c r="E29" s="30">
        <v>8</v>
      </c>
      <c r="F29" s="11">
        <v>4</v>
      </c>
      <c r="G29" s="32">
        <f t="shared" si="0"/>
        <v>5.1999999999999993</v>
      </c>
      <c r="H29" s="41" t="str">
        <f t="shared" si="1"/>
        <v>D+</v>
      </c>
      <c r="I29" s="43"/>
    </row>
    <row r="30" spans="1:9" ht="15.75" x14ac:dyDescent="0.25">
      <c r="A30" s="28">
        <v>16</v>
      </c>
      <c r="B30" s="49" t="s">
        <v>399</v>
      </c>
      <c r="C30" s="48" t="s">
        <v>400</v>
      </c>
      <c r="D30" s="50" t="s">
        <v>183</v>
      </c>
      <c r="E30" s="30">
        <v>7</v>
      </c>
      <c r="F30" s="11">
        <v>5</v>
      </c>
      <c r="G30" s="32">
        <f t="shared" si="0"/>
        <v>5.6</v>
      </c>
      <c r="H30" s="41" t="str">
        <f t="shared" si="1"/>
        <v>C</v>
      </c>
      <c r="I30" s="43"/>
    </row>
    <row r="31" spans="1:9" ht="15.75" x14ac:dyDescent="0.25">
      <c r="A31" s="28">
        <v>17</v>
      </c>
      <c r="B31" s="49" t="s">
        <v>401</v>
      </c>
      <c r="C31" s="48" t="s">
        <v>402</v>
      </c>
      <c r="D31" s="50" t="s">
        <v>175</v>
      </c>
      <c r="E31" s="30">
        <v>6</v>
      </c>
      <c r="F31" s="11">
        <v>3</v>
      </c>
      <c r="G31" s="32">
        <f t="shared" si="0"/>
        <v>3.8999999999999995</v>
      </c>
      <c r="H31" s="41" t="str">
        <f t="shared" si="1"/>
        <v>F</v>
      </c>
      <c r="I31" s="43" t="s">
        <v>733</v>
      </c>
    </row>
    <row r="32" spans="1:9" ht="15.75" x14ac:dyDescent="0.25">
      <c r="A32" s="28">
        <v>18</v>
      </c>
      <c r="B32" s="49" t="s">
        <v>403</v>
      </c>
      <c r="C32" s="48" t="s">
        <v>404</v>
      </c>
      <c r="D32" s="50" t="s">
        <v>103</v>
      </c>
      <c r="E32" s="30">
        <v>9</v>
      </c>
      <c r="F32" s="11">
        <v>5</v>
      </c>
      <c r="G32" s="32">
        <f t="shared" si="0"/>
        <v>6.1999999999999993</v>
      </c>
      <c r="H32" s="41" t="str">
        <f t="shared" si="1"/>
        <v>C+</v>
      </c>
      <c r="I32" s="43"/>
    </row>
    <row r="33" spans="1:9" ht="15.75" x14ac:dyDescent="0.25">
      <c r="A33" s="28">
        <v>19</v>
      </c>
      <c r="B33" s="49" t="s">
        <v>405</v>
      </c>
      <c r="C33" s="48" t="s">
        <v>148</v>
      </c>
      <c r="D33" s="50" t="s">
        <v>103</v>
      </c>
      <c r="E33" s="30">
        <v>8</v>
      </c>
      <c r="F33" s="11">
        <v>3</v>
      </c>
      <c r="G33" s="32">
        <f t="shared" si="0"/>
        <v>4.5</v>
      </c>
      <c r="H33" s="41" t="str">
        <f t="shared" si="1"/>
        <v>D</v>
      </c>
      <c r="I33" s="43"/>
    </row>
    <row r="34" spans="1:9" ht="15.75" x14ac:dyDescent="0.25">
      <c r="A34" s="28">
        <v>20</v>
      </c>
      <c r="B34" s="49" t="s">
        <v>406</v>
      </c>
      <c r="C34" s="48" t="s">
        <v>207</v>
      </c>
      <c r="D34" s="50" t="s">
        <v>407</v>
      </c>
      <c r="E34" s="30">
        <v>7</v>
      </c>
      <c r="F34" s="11">
        <v>5</v>
      </c>
      <c r="G34" s="32">
        <f t="shared" si="0"/>
        <v>5.6</v>
      </c>
      <c r="H34" s="41" t="str">
        <f t="shared" si="1"/>
        <v>C</v>
      </c>
      <c r="I34" s="43"/>
    </row>
    <row r="35" spans="1:9" ht="15.75" x14ac:dyDescent="0.25">
      <c r="A35" s="28">
        <v>21</v>
      </c>
      <c r="B35" s="49" t="s">
        <v>408</v>
      </c>
      <c r="C35" s="48" t="s">
        <v>409</v>
      </c>
      <c r="D35" s="50" t="s">
        <v>104</v>
      </c>
      <c r="E35" s="30">
        <v>7</v>
      </c>
      <c r="F35" s="11">
        <v>6</v>
      </c>
      <c r="G35" s="32">
        <f t="shared" si="0"/>
        <v>6.2999999999999989</v>
      </c>
      <c r="H35" s="41" t="str">
        <f t="shared" si="1"/>
        <v>C+</v>
      </c>
      <c r="I35" s="43"/>
    </row>
    <row r="36" spans="1:9" ht="15.75" x14ac:dyDescent="0.25">
      <c r="A36" s="28">
        <v>22</v>
      </c>
      <c r="B36" s="49" t="s">
        <v>410</v>
      </c>
      <c r="C36" s="48" t="s">
        <v>411</v>
      </c>
      <c r="D36" s="50" t="s">
        <v>104</v>
      </c>
      <c r="E36" s="30">
        <v>6</v>
      </c>
      <c r="F36" s="11">
        <v>4</v>
      </c>
      <c r="G36" s="32">
        <f t="shared" si="0"/>
        <v>4.5999999999999996</v>
      </c>
      <c r="H36" s="41" t="str">
        <f t="shared" si="1"/>
        <v>D</v>
      </c>
      <c r="I36" s="43"/>
    </row>
    <row r="37" spans="1:9" ht="15.75" x14ac:dyDescent="0.25">
      <c r="A37" s="28">
        <v>23</v>
      </c>
      <c r="B37" s="49" t="s">
        <v>412</v>
      </c>
      <c r="C37" s="48" t="s">
        <v>413</v>
      </c>
      <c r="D37" s="50" t="s">
        <v>104</v>
      </c>
      <c r="E37" s="30">
        <v>0</v>
      </c>
      <c r="F37" s="11">
        <v>0</v>
      </c>
      <c r="G37" s="32">
        <f t="shared" si="0"/>
        <v>0</v>
      </c>
      <c r="H37" s="41" t="str">
        <f t="shared" si="1"/>
        <v>F</v>
      </c>
      <c r="I37" s="43" t="s">
        <v>733</v>
      </c>
    </row>
    <row r="38" spans="1:9" ht="15.75" x14ac:dyDescent="0.25">
      <c r="A38" s="28">
        <v>24</v>
      </c>
      <c r="B38" s="49" t="s">
        <v>414</v>
      </c>
      <c r="C38" s="48" t="s">
        <v>90</v>
      </c>
      <c r="D38" s="50" t="s">
        <v>106</v>
      </c>
      <c r="E38" s="30">
        <v>7</v>
      </c>
      <c r="F38" s="11">
        <v>5.5</v>
      </c>
      <c r="G38" s="32">
        <f t="shared" si="0"/>
        <v>5.9499999999999993</v>
      </c>
      <c r="H38" s="41" t="str">
        <f t="shared" si="1"/>
        <v>C+</v>
      </c>
      <c r="I38" s="43"/>
    </row>
    <row r="39" spans="1:9" ht="15.75" x14ac:dyDescent="0.25">
      <c r="A39" s="28">
        <v>25</v>
      </c>
      <c r="B39" s="49" t="s">
        <v>415</v>
      </c>
      <c r="C39" s="48" t="s">
        <v>75</v>
      </c>
      <c r="D39" s="50" t="s">
        <v>107</v>
      </c>
      <c r="E39" s="30">
        <v>7</v>
      </c>
      <c r="F39" s="11">
        <v>3</v>
      </c>
      <c r="G39" s="32">
        <f t="shared" si="0"/>
        <v>4.1999999999999993</v>
      </c>
      <c r="H39" s="41" t="str">
        <f t="shared" si="1"/>
        <v>D</v>
      </c>
      <c r="I39" s="43"/>
    </row>
    <row r="40" spans="1:9" ht="15.75" x14ac:dyDescent="0.25">
      <c r="A40" s="28">
        <v>26</v>
      </c>
      <c r="B40" s="49" t="s">
        <v>416</v>
      </c>
      <c r="C40" s="48" t="s">
        <v>417</v>
      </c>
      <c r="D40" s="50" t="s">
        <v>418</v>
      </c>
      <c r="E40" s="30">
        <v>6</v>
      </c>
      <c r="F40" s="11">
        <v>3</v>
      </c>
      <c r="G40" s="32">
        <f t="shared" si="0"/>
        <v>3.8999999999999995</v>
      </c>
      <c r="H40" s="41" t="str">
        <f t="shared" si="1"/>
        <v>F</v>
      </c>
      <c r="I40" s="43" t="s">
        <v>733</v>
      </c>
    </row>
    <row r="41" spans="1:9" ht="15.75" x14ac:dyDescent="0.25">
      <c r="A41" s="28">
        <v>27</v>
      </c>
      <c r="B41" s="49" t="s">
        <v>419</v>
      </c>
      <c r="C41" s="48" t="s">
        <v>154</v>
      </c>
      <c r="D41" s="50" t="s">
        <v>84</v>
      </c>
      <c r="E41" s="30">
        <v>9</v>
      </c>
      <c r="F41" s="11">
        <v>4.5</v>
      </c>
      <c r="G41" s="32">
        <f t="shared" si="0"/>
        <v>5.85</v>
      </c>
      <c r="H41" s="41" t="str">
        <f t="shared" si="1"/>
        <v>C</v>
      </c>
      <c r="I41" s="43"/>
    </row>
    <row r="42" spans="1:9" ht="15.75" x14ac:dyDescent="0.25">
      <c r="A42" s="28">
        <v>28</v>
      </c>
      <c r="B42" s="49" t="s">
        <v>420</v>
      </c>
      <c r="C42" s="48" t="s">
        <v>108</v>
      </c>
      <c r="D42" s="50" t="s">
        <v>84</v>
      </c>
      <c r="E42" s="30">
        <v>7</v>
      </c>
      <c r="F42" s="11">
        <v>4</v>
      </c>
      <c r="G42" s="32">
        <f t="shared" si="0"/>
        <v>4.9000000000000004</v>
      </c>
      <c r="H42" s="41" t="str">
        <f t="shared" si="1"/>
        <v>D</v>
      </c>
      <c r="I42" s="43"/>
    </row>
    <row r="43" spans="1:9" ht="15.75" x14ac:dyDescent="0.25">
      <c r="A43" s="28">
        <v>29</v>
      </c>
      <c r="B43" s="49" t="s">
        <v>421</v>
      </c>
      <c r="C43" s="48" t="s">
        <v>422</v>
      </c>
      <c r="D43" s="50" t="s">
        <v>237</v>
      </c>
      <c r="E43" s="30">
        <v>4</v>
      </c>
      <c r="F43" s="11">
        <v>2</v>
      </c>
      <c r="G43" s="32">
        <f t="shared" si="0"/>
        <v>2.5999999999999996</v>
      </c>
      <c r="H43" s="41" t="str">
        <f t="shared" si="1"/>
        <v>F</v>
      </c>
      <c r="I43" s="43" t="s">
        <v>733</v>
      </c>
    </row>
    <row r="44" spans="1:9" ht="15.75" x14ac:dyDescent="0.25">
      <c r="A44" s="28">
        <v>30</v>
      </c>
      <c r="B44" s="49" t="s">
        <v>423</v>
      </c>
      <c r="C44" s="48" t="s">
        <v>424</v>
      </c>
      <c r="D44" s="50" t="s">
        <v>61</v>
      </c>
      <c r="E44" s="30">
        <v>7</v>
      </c>
      <c r="F44" s="11">
        <v>4</v>
      </c>
      <c r="G44" s="32">
        <f t="shared" si="0"/>
        <v>4.9000000000000004</v>
      </c>
      <c r="H44" s="41" t="str">
        <f t="shared" si="1"/>
        <v>D</v>
      </c>
      <c r="I44" s="43"/>
    </row>
    <row r="45" spans="1:9" ht="15.75" x14ac:dyDescent="0.25">
      <c r="A45" s="28">
        <v>31</v>
      </c>
      <c r="B45" s="49" t="s">
        <v>425</v>
      </c>
      <c r="C45" s="48" t="s">
        <v>426</v>
      </c>
      <c r="D45" s="50" t="s">
        <v>61</v>
      </c>
      <c r="E45" s="30">
        <v>6</v>
      </c>
      <c r="F45" s="11">
        <v>4</v>
      </c>
      <c r="G45" s="32">
        <f t="shared" si="0"/>
        <v>4.5999999999999996</v>
      </c>
      <c r="H45" s="41" t="str">
        <f t="shared" si="1"/>
        <v>D</v>
      </c>
      <c r="I45" s="43"/>
    </row>
    <row r="46" spans="1:9" ht="15.75" x14ac:dyDescent="0.25">
      <c r="A46" s="28">
        <v>32</v>
      </c>
      <c r="B46" s="49" t="s">
        <v>427</v>
      </c>
      <c r="C46" s="48" t="s">
        <v>428</v>
      </c>
      <c r="D46" s="50" t="s">
        <v>124</v>
      </c>
      <c r="E46" s="30">
        <v>8</v>
      </c>
      <c r="F46" s="11">
        <v>4</v>
      </c>
      <c r="G46" s="32">
        <f t="shared" si="0"/>
        <v>5.1999999999999993</v>
      </c>
      <c r="H46" s="41" t="str">
        <f t="shared" si="1"/>
        <v>D+</v>
      </c>
      <c r="I46" s="43"/>
    </row>
    <row r="47" spans="1:9" ht="15.75" x14ac:dyDescent="0.25">
      <c r="A47" s="28">
        <v>33</v>
      </c>
      <c r="B47" s="49" t="s">
        <v>429</v>
      </c>
      <c r="C47" s="48" t="s">
        <v>176</v>
      </c>
      <c r="D47" s="50" t="s">
        <v>231</v>
      </c>
      <c r="E47" s="30">
        <v>7</v>
      </c>
      <c r="F47" s="11">
        <v>4</v>
      </c>
      <c r="G47" s="32">
        <f t="shared" si="0"/>
        <v>4.9000000000000004</v>
      </c>
      <c r="H47" s="41" t="str">
        <f t="shared" si="1"/>
        <v>D</v>
      </c>
      <c r="I47" s="43"/>
    </row>
    <row r="48" spans="1:9" ht="15.75" x14ac:dyDescent="0.25">
      <c r="A48" s="28">
        <v>34</v>
      </c>
      <c r="B48" s="49" t="s">
        <v>430</v>
      </c>
      <c r="C48" s="48" t="s">
        <v>176</v>
      </c>
      <c r="D48" s="50" t="s">
        <v>91</v>
      </c>
      <c r="E48" s="30">
        <v>8</v>
      </c>
      <c r="F48" s="11">
        <v>6</v>
      </c>
      <c r="G48" s="32">
        <f t="shared" si="0"/>
        <v>6.6</v>
      </c>
      <c r="H48" s="41" t="str">
        <f t="shared" si="1"/>
        <v>C+</v>
      </c>
      <c r="I48" s="43"/>
    </row>
    <row r="49" spans="1:9" ht="15.75" x14ac:dyDescent="0.25">
      <c r="A49" s="28">
        <v>35</v>
      </c>
      <c r="B49" s="49" t="s">
        <v>431</v>
      </c>
      <c r="C49" s="48" t="s">
        <v>204</v>
      </c>
      <c r="D49" s="50" t="s">
        <v>167</v>
      </c>
      <c r="E49" s="30">
        <v>7</v>
      </c>
      <c r="F49" s="11">
        <v>3.5</v>
      </c>
      <c r="G49" s="32">
        <f t="shared" si="0"/>
        <v>4.55</v>
      </c>
      <c r="H49" s="41" t="str">
        <f t="shared" si="1"/>
        <v>D</v>
      </c>
      <c r="I49" s="43"/>
    </row>
    <row r="50" spans="1:9" ht="15.75" x14ac:dyDescent="0.25">
      <c r="A50" s="28">
        <v>36</v>
      </c>
      <c r="B50" s="49" t="s">
        <v>432</v>
      </c>
      <c r="C50" s="48" t="s">
        <v>433</v>
      </c>
      <c r="D50" s="50" t="s">
        <v>250</v>
      </c>
      <c r="E50" s="30">
        <v>3</v>
      </c>
      <c r="F50" s="11">
        <v>3</v>
      </c>
      <c r="G50" s="32">
        <f t="shared" si="0"/>
        <v>2.9999999999999996</v>
      </c>
      <c r="H50" s="41" t="str">
        <f t="shared" si="1"/>
        <v>F</v>
      </c>
      <c r="I50" s="43" t="s">
        <v>733</v>
      </c>
    </row>
    <row r="51" spans="1:9" ht="15.75" x14ac:dyDescent="0.25">
      <c r="A51" s="28">
        <v>37</v>
      </c>
      <c r="B51" s="49" t="s">
        <v>434</v>
      </c>
      <c r="C51" s="48" t="s">
        <v>195</v>
      </c>
      <c r="D51" s="50" t="s">
        <v>198</v>
      </c>
      <c r="E51" s="30">
        <v>6</v>
      </c>
      <c r="F51" s="11">
        <v>5.5</v>
      </c>
      <c r="G51" s="32">
        <f t="shared" si="0"/>
        <v>5.6499999999999995</v>
      </c>
      <c r="H51" s="41" t="str">
        <f t="shared" si="1"/>
        <v>C</v>
      </c>
      <c r="I51" s="43"/>
    </row>
    <row r="52" spans="1:9" ht="15.75" x14ac:dyDescent="0.25">
      <c r="A52" s="28">
        <v>38</v>
      </c>
      <c r="B52" s="49" t="s">
        <v>435</v>
      </c>
      <c r="C52" s="48" t="s">
        <v>436</v>
      </c>
      <c r="D52" s="50" t="s">
        <v>158</v>
      </c>
      <c r="E52" s="30">
        <v>6</v>
      </c>
      <c r="F52" s="11">
        <v>4</v>
      </c>
      <c r="G52" s="32">
        <f t="shared" si="0"/>
        <v>4.5999999999999996</v>
      </c>
      <c r="H52" s="41" t="str">
        <f t="shared" si="1"/>
        <v>D</v>
      </c>
      <c r="I52" s="43"/>
    </row>
    <row r="53" spans="1:9" ht="15.75" x14ac:dyDescent="0.25">
      <c r="A53" s="28">
        <v>39</v>
      </c>
      <c r="B53" s="49" t="s">
        <v>437</v>
      </c>
      <c r="C53" s="48" t="s">
        <v>30</v>
      </c>
      <c r="D53" s="50" t="s">
        <v>186</v>
      </c>
      <c r="E53" s="30">
        <v>5</v>
      </c>
      <c r="F53" s="11">
        <v>2</v>
      </c>
      <c r="G53" s="32">
        <f t="shared" si="0"/>
        <v>2.9</v>
      </c>
      <c r="H53" s="41" t="str">
        <f t="shared" si="1"/>
        <v>F</v>
      </c>
      <c r="I53" s="43" t="s">
        <v>733</v>
      </c>
    </row>
    <row r="54" spans="1:9" ht="15.75" x14ac:dyDescent="0.25">
      <c r="A54" s="28">
        <v>40</v>
      </c>
      <c r="B54" s="49" t="s">
        <v>438</v>
      </c>
      <c r="C54" s="48" t="s">
        <v>116</v>
      </c>
      <c r="D54" s="50" t="s">
        <v>64</v>
      </c>
      <c r="E54" s="30">
        <v>7</v>
      </c>
      <c r="F54" s="11">
        <v>4</v>
      </c>
      <c r="G54" s="32">
        <f t="shared" si="0"/>
        <v>4.9000000000000004</v>
      </c>
      <c r="H54" s="41" t="str">
        <f t="shared" si="1"/>
        <v>D</v>
      </c>
      <c r="I54" s="43"/>
    </row>
    <row r="55" spans="1:9" ht="15.75" x14ac:dyDescent="0.25">
      <c r="A55" s="28">
        <v>41</v>
      </c>
      <c r="B55" s="49" t="s">
        <v>439</v>
      </c>
      <c r="C55" s="48" t="s">
        <v>440</v>
      </c>
      <c r="D55" s="50" t="s">
        <v>235</v>
      </c>
      <c r="E55" s="30">
        <v>7</v>
      </c>
      <c r="F55" s="11">
        <v>5</v>
      </c>
      <c r="G55" s="32">
        <f t="shared" si="0"/>
        <v>5.6</v>
      </c>
      <c r="H55" s="41" t="str">
        <f t="shared" si="1"/>
        <v>C</v>
      </c>
      <c r="I55" s="43"/>
    </row>
    <row r="56" spans="1:9" ht="15.75" x14ac:dyDescent="0.25">
      <c r="A56" s="28">
        <v>42</v>
      </c>
      <c r="B56" s="57" t="s">
        <v>441</v>
      </c>
      <c r="C56" s="58" t="s">
        <v>212</v>
      </c>
      <c r="D56" s="59" t="s">
        <v>235</v>
      </c>
      <c r="E56" s="30">
        <v>8</v>
      </c>
      <c r="F56" s="11">
        <v>3</v>
      </c>
      <c r="G56" s="32">
        <f t="shared" si="0"/>
        <v>4.5</v>
      </c>
      <c r="H56" s="41" t="str">
        <f t="shared" si="1"/>
        <v>D</v>
      </c>
      <c r="I56" s="43"/>
    </row>
    <row r="57" spans="1:9" ht="16.5" x14ac:dyDescent="0.25">
      <c r="A57" s="28">
        <v>43</v>
      </c>
      <c r="B57" s="54"/>
      <c r="C57" s="55"/>
      <c r="D57" s="56"/>
      <c r="E57" s="30"/>
      <c r="F57" s="11"/>
      <c r="G57" s="32"/>
      <c r="H57" s="41"/>
      <c r="I57" s="43"/>
    </row>
    <row r="58" spans="1:9" ht="16.5" x14ac:dyDescent="0.25">
      <c r="A58" s="35">
        <v>44</v>
      </c>
      <c r="B58" s="44"/>
      <c r="C58" s="60"/>
      <c r="D58" s="45"/>
      <c r="E58" s="37"/>
      <c r="F58" s="25"/>
      <c r="G58" s="39"/>
      <c r="H58" s="42"/>
      <c r="I58" s="79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75"/>
    </row>
    <row r="60" spans="1:9" ht="15.75" x14ac:dyDescent="0.25">
      <c r="A60" s="12" t="str">
        <f>"Cộng danh sách gồm "</f>
        <v xml:space="preserve">Cộng danh sách gồm </v>
      </c>
      <c r="B60" s="12"/>
      <c r="C60" s="12"/>
      <c r="D60" s="13">
        <f>COUNTA(H15:H58)</f>
        <v>42</v>
      </c>
      <c r="E60" s="14">
        <v>1</v>
      </c>
      <c r="F60" s="15"/>
      <c r="G60" s="1"/>
      <c r="H60" s="1"/>
      <c r="I60" s="75"/>
    </row>
    <row r="61" spans="1:9" ht="15.75" x14ac:dyDescent="0.25">
      <c r="A61" s="97" t="s">
        <v>20</v>
      </c>
      <c r="B61" s="97"/>
      <c r="C61" s="97"/>
      <c r="D61" s="16">
        <v>30</v>
      </c>
      <c r="E61" s="17">
        <f>D61/D60</f>
        <v>0.7142857142857143</v>
      </c>
      <c r="F61" s="18"/>
      <c r="G61" s="1"/>
      <c r="H61" s="1"/>
      <c r="I61" s="75"/>
    </row>
    <row r="62" spans="1:9" ht="15.75" x14ac:dyDescent="0.25">
      <c r="A62" s="97" t="s">
        <v>21</v>
      </c>
      <c r="B62" s="97"/>
      <c r="C62" s="97"/>
      <c r="D62" s="16">
        <v>12</v>
      </c>
      <c r="E62" s="17">
        <f>D62/D60</f>
        <v>0.2857142857142857</v>
      </c>
      <c r="F62" s="18"/>
      <c r="G62" s="1"/>
      <c r="H62" s="1"/>
      <c r="I62" s="75"/>
    </row>
    <row r="63" spans="1:9" ht="15.75" x14ac:dyDescent="0.25">
      <c r="A63" s="19"/>
      <c r="B63" s="19"/>
      <c r="C63" s="4"/>
      <c r="D63" s="19"/>
      <c r="E63" s="3"/>
      <c r="F63" s="1"/>
      <c r="G63" s="1"/>
      <c r="H63" s="1"/>
      <c r="I63" s="75"/>
    </row>
    <row r="64" spans="1:9" ht="15.75" x14ac:dyDescent="0.25">
      <c r="A64" s="1"/>
      <c r="B64" s="1"/>
      <c r="C64" s="1"/>
      <c r="D64" s="1"/>
      <c r="E64" s="98" t="str">
        <f ca="1">"TP. Hồ Chí Minh, ngày "&amp;  DAY(NOW())&amp;" tháng " &amp;MONTH(NOW())&amp;" năm "&amp;YEAR(NOW())</f>
        <v>TP. Hồ Chí Minh, ngày 31 tháng 12 năm 2016</v>
      </c>
      <c r="F64" s="98"/>
      <c r="G64" s="98"/>
      <c r="H64" s="98"/>
      <c r="I64" s="98"/>
    </row>
    <row r="65" spans="1:9" ht="15.75" x14ac:dyDescent="0.25">
      <c r="A65" s="82" t="s">
        <v>181</v>
      </c>
      <c r="B65" s="82"/>
      <c r="C65" s="82"/>
      <c r="D65" s="1"/>
      <c r="E65" s="82" t="s">
        <v>22</v>
      </c>
      <c r="F65" s="82"/>
      <c r="G65" s="82"/>
      <c r="H65" s="82"/>
      <c r="I65" s="82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75"/>
    </row>
  </sheetData>
  <protectedRanges>
    <protectedRange sqref="A66:D66" name="Range5"/>
    <protectedRange sqref="I15:I58" name="Range4"/>
    <protectedRange sqref="E15:F58" name="Range3"/>
    <protectedRange sqref="A4" name="Range1"/>
    <protectedRange sqref="E13:F13" name="Range6"/>
    <protectedRange sqref="C8:C10 G8:G9" name="Range2_1"/>
    <protectedRange sqref="E66:I66" name="Range5_1_1"/>
    <protectedRange sqref="B15:D58" name="Range3_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</mergeCells>
  <conditionalFormatting sqref="H15:H58">
    <cfRule type="cellIs" dxfId="9" priority="2" stopIfTrue="1" operator="equal">
      <formula>"F"</formula>
    </cfRule>
  </conditionalFormatting>
  <conditionalFormatting sqref="G15:G58">
    <cfRule type="expression" dxfId="8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view="pageLayout" topLeftCell="A13" zoomScaleNormal="100" workbookViewId="0">
      <selection activeCell="C28" sqref="C28:C32"/>
    </sheetView>
  </sheetViews>
  <sheetFormatPr defaultRowHeight="1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</cols>
  <sheetData>
    <row r="1" spans="1:9" ht="15.75" x14ac:dyDescent="0.25">
      <c r="A1" s="82" t="s">
        <v>0</v>
      </c>
      <c r="B1" s="82"/>
      <c r="C1" s="82"/>
      <c r="D1" s="82"/>
      <c r="E1" s="82" t="s">
        <v>1</v>
      </c>
      <c r="F1" s="82"/>
      <c r="G1" s="82"/>
      <c r="H1" s="82"/>
      <c r="I1" s="82"/>
    </row>
    <row r="2" spans="1:9" ht="15.75" x14ac:dyDescent="0.25">
      <c r="A2" s="82" t="s">
        <v>2</v>
      </c>
      <c r="B2" s="82"/>
      <c r="C2" s="82"/>
      <c r="D2" s="82"/>
      <c r="E2" s="100" t="s">
        <v>3</v>
      </c>
      <c r="F2" s="100"/>
      <c r="G2" s="100"/>
      <c r="H2" s="100"/>
      <c r="I2" s="100"/>
    </row>
    <row r="3" spans="1:9" ht="15.75" x14ac:dyDescent="0.25">
      <c r="A3" s="82" t="s">
        <v>4</v>
      </c>
      <c r="B3" s="82"/>
      <c r="C3" s="82"/>
      <c r="D3" s="82"/>
      <c r="E3" s="1"/>
      <c r="F3" s="1"/>
      <c r="G3" s="1"/>
      <c r="H3" s="1"/>
      <c r="I3" s="1"/>
    </row>
    <row r="4" spans="1:9" ht="15.75" x14ac:dyDescent="0.25">
      <c r="A4" s="82" t="s">
        <v>23</v>
      </c>
      <c r="B4" s="82"/>
      <c r="C4" s="82"/>
      <c r="D4" s="82"/>
      <c r="E4" s="1"/>
      <c r="F4" s="1"/>
      <c r="G4" s="1"/>
      <c r="H4" s="1"/>
      <c r="I4" s="1"/>
    </row>
    <row r="5" spans="1:9" ht="15.75" x14ac:dyDescent="0.25">
      <c r="A5" s="21"/>
      <c r="B5" s="21"/>
      <c r="C5" s="21"/>
      <c r="D5" s="21"/>
      <c r="E5" s="1"/>
      <c r="F5" s="1"/>
      <c r="G5" s="1"/>
      <c r="H5" s="1"/>
      <c r="I5" s="1"/>
    </row>
    <row r="6" spans="1:9" ht="19.5" x14ac:dyDescent="0.3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21"/>
      <c r="B7" s="21"/>
      <c r="C7" s="21"/>
      <c r="D7" s="21"/>
      <c r="E7" s="21"/>
      <c r="F7" s="21"/>
      <c r="G7" s="69"/>
      <c r="H7" s="21"/>
      <c r="I7" s="21"/>
    </row>
    <row r="8" spans="1:9" ht="15.75" x14ac:dyDescent="0.25">
      <c r="A8" s="83" t="s">
        <v>6</v>
      </c>
      <c r="B8" s="83"/>
      <c r="C8" s="83" t="s">
        <v>728</v>
      </c>
      <c r="D8" s="83"/>
      <c r="E8" s="83" t="s">
        <v>7</v>
      </c>
      <c r="F8" s="83"/>
      <c r="G8" s="69">
        <v>2</v>
      </c>
      <c r="H8" s="3"/>
      <c r="I8" s="3"/>
    </row>
    <row r="9" spans="1:9" ht="15.75" x14ac:dyDescent="0.25">
      <c r="A9" s="83" t="s">
        <v>8</v>
      </c>
      <c r="B9" s="83"/>
      <c r="C9" s="83" t="s">
        <v>732</v>
      </c>
      <c r="D9" s="83"/>
      <c r="E9" s="83" t="s">
        <v>9</v>
      </c>
      <c r="F9" s="83"/>
      <c r="G9" s="69" t="s">
        <v>726</v>
      </c>
      <c r="H9" s="3"/>
      <c r="I9" s="3"/>
    </row>
    <row r="10" spans="1:9" ht="15.75" x14ac:dyDescent="0.25">
      <c r="A10" s="83" t="s">
        <v>10</v>
      </c>
      <c r="B10" s="83"/>
      <c r="C10" s="83" t="s">
        <v>729</v>
      </c>
      <c r="D10" s="83"/>
      <c r="E10" s="19" t="s">
        <v>211</v>
      </c>
      <c r="F10" s="4"/>
      <c r="G10" s="68" t="s">
        <v>730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4" t="s">
        <v>11</v>
      </c>
      <c r="B12" s="86" t="s">
        <v>12</v>
      </c>
      <c r="C12" s="88" t="s">
        <v>13</v>
      </c>
      <c r="D12" s="89"/>
      <c r="E12" s="5" t="s">
        <v>14</v>
      </c>
      <c r="F12" s="5" t="s">
        <v>15</v>
      </c>
      <c r="G12" s="92" t="s">
        <v>16</v>
      </c>
      <c r="H12" s="93"/>
      <c r="I12" s="94" t="s">
        <v>17</v>
      </c>
    </row>
    <row r="13" spans="1:9" ht="15.75" x14ac:dyDescent="0.25">
      <c r="A13" s="85"/>
      <c r="B13" s="87"/>
      <c r="C13" s="90"/>
      <c r="D13" s="91"/>
      <c r="E13" s="6">
        <v>0.3</v>
      </c>
      <c r="F13" s="6">
        <v>0.7</v>
      </c>
      <c r="G13" s="7" t="s">
        <v>18</v>
      </c>
      <c r="H13" s="7" t="s">
        <v>19</v>
      </c>
      <c r="I13" s="95"/>
    </row>
    <row r="14" spans="1:9" ht="15.75" x14ac:dyDescent="0.25">
      <c r="A14" s="22">
        <v>1</v>
      </c>
      <c r="B14" s="47">
        <v>2</v>
      </c>
      <c r="C14" s="96">
        <v>3</v>
      </c>
      <c r="D14" s="96"/>
      <c r="E14" s="22">
        <v>4</v>
      </c>
      <c r="F14" s="22">
        <v>5</v>
      </c>
      <c r="G14" s="22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51" t="s">
        <v>449</v>
      </c>
      <c r="C15" s="52" t="s">
        <v>230</v>
      </c>
      <c r="D15" s="53" t="s">
        <v>243</v>
      </c>
      <c r="E15" s="29">
        <v>8</v>
      </c>
      <c r="F15" s="9">
        <v>8</v>
      </c>
      <c r="G15" s="31">
        <f>E15*$E$13+F15*$F$13</f>
        <v>8</v>
      </c>
      <c r="H15" s="10" t="str">
        <f>IF(G15&lt;4,"F",IF(G15&lt;=4.9,"D",IF(G15&lt;=5.4,"D+",IF(G15&lt;=5.9,"C",IF(G15&lt;=6.9,"C+",IF(G15&lt;=7.9,"B",IF(G15&lt;=8.4,"B+","A")))))))</f>
        <v>B+</v>
      </c>
      <c r="I15" s="33"/>
    </row>
    <row r="16" spans="1:9" ht="15.75" x14ac:dyDescent="0.25">
      <c r="A16" s="28">
        <v>2</v>
      </c>
      <c r="B16" s="49" t="s">
        <v>450</v>
      </c>
      <c r="C16" s="48" t="s">
        <v>161</v>
      </c>
      <c r="D16" s="50" t="s">
        <v>187</v>
      </c>
      <c r="E16" s="30">
        <v>4</v>
      </c>
      <c r="F16" s="11">
        <v>5.5</v>
      </c>
      <c r="G16" s="32">
        <f t="shared" ref="G16:G54" si="0">E16*$E$13+F16*$F$13</f>
        <v>5.05</v>
      </c>
      <c r="H16" s="41" t="str">
        <f t="shared" ref="H16:H54" si="1">IF(G16&lt;4,"F",IF(G16&lt;=4.9,"D",IF(G16&lt;=5.4,"D+",IF(G16&lt;=5.9,"C",IF(G16&lt;=6.9,"C+",IF(G16&lt;=7.9,"B",IF(G16&lt;=8.4,"B+","A")))))))</f>
        <v>D+</v>
      </c>
      <c r="I16" s="34"/>
    </row>
    <row r="17" spans="1:9" ht="15.75" x14ac:dyDescent="0.25">
      <c r="A17" s="28">
        <v>3</v>
      </c>
      <c r="B17" s="49" t="s">
        <v>451</v>
      </c>
      <c r="C17" s="48" t="s">
        <v>75</v>
      </c>
      <c r="D17" s="50" t="s">
        <v>452</v>
      </c>
      <c r="E17" s="30">
        <v>6</v>
      </c>
      <c r="F17" s="11">
        <v>6</v>
      </c>
      <c r="G17" s="32">
        <f t="shared" si="0"/>
        <v>5.9999999999999991</v>
      </c>
      <c r="H17" s="41" t="str">
        <f t="shared" si="1"/>
        <v>C+</v>
      </c>
      <c r="I17" s="34"/>
    </row>
    <row r="18" spans="1:9" ht="15.75" x14ac:dyDescent="0.25">
      <c r="A18" s="28">
        <v>4</v>
      </c>
      <c r="B18" s="49" t="s">
        <v>453</v>
      </c>
      <c r="C18" s="48" t="s">
        <v>454</v>
      </c>
      <c r="D18" s="50" t="s">
        <v>455</v>
      </c>
      <c r="E18" s="30">
        <v>8</v>
      </c>
      <c r="F18" s="11">
        <v>6</v>
      </c>
      <c r="G18" s="32">
        <f t="shared" si="0"/>
        <v>6.6</v>
      </c>
      <c r="H18" s="41" t="str">
        <f t="shared" si="1"/>
        <v>C+</v>
      </c>
      <c r="I18" s="34"/>
    </row>
    <row r="19" spans="1:9" ht="15.75" x14ac:dyDescent="0.25">
      <c r="A19" s="28">
        <v>5</v>
      </c>
      <c r="B19" s="49" t="s">
        <v>456</v>
      </c>
      <c r="C19" s="48" t="s">
        <v>457</v>
      </c>
      <c r="D19" s="50" t="s">
        <v>70</v>
      </c>
      <c r="E19" s="30">
        <v>5</v>
      </c>
      <c r="F19" s="11">
        <v>3</v>
      </c>
      <c r="G19" s="32">
        <f t="shared" si="0"/>
        <v>3.5999999999999996</v>
      </c>
      <c r="H19" s="41" t="str">
        <f t="shared" si="1"/>
        <v>F</v>
      </c>
      <c r="I19" s="34" t="s">
        <v>733</v>
      </c>
    </row>
    <row r="20" spans="1:9" ht="15.75" x14ac:dyDescent="0.25">
      <c r="A20" s="28">
        <v>6</v>
      </c>
      <c r="B20" s="49" t="s">
        <v>458</v>
      </c>
      <c r="C20" s="48" t="s">
        <v>46</v>
      </c>
      <c r="D20" s="50" t="s">
        <v>70</v>
      </c>
      <c r="E20" s="30">
        <v>6</v>
      </c>
      <c r="F20" s="11">
        <v>6</v>
      </c>
      <c r="G20" s="32">
        <f t="shared" si="0"/>
        <v>5.9999999999999991</v>
      </c>
      <c r="H20" s="41" t="str">
        <f t="shared" si="1"/>
        <v>C+</v>
      </c>
      <c r="I20" s="34"/>
    </row>
    <row r="21" spans="1:9" ht="15.75" x14ac:dyDescent="0.25">
      <c r="A21" s="28">
        <v>7</v>
      </c>
      <c r="B21" s="49" t="s">
        <v>459</v>
      </c>
      <c r="C21" s="48" t="s">
        <v>460</v>
      </c>
      <c r="D21" s="50" t="s">
        <v>28</v>
      </c>
      <c r="E21" s="30">
        <v>8</v>
      </c>
      <c r="F21" s="11">
        <v>6</v>
      </c>
      <c r="G21" s="32">
        <f t="shared" si="0"/>
        <v>6.6</v>
      </c>
      <c r="H21" s="41" t="str">
        <f t="shared" si="1"/>
        <v>C+</v>
      </c>
      <c r="I21" s="34"/>
    </row>
    <row r="22" spans="1:9" ht="15.75" x14ac:dyDescent="0.25">
      <c r="A22" s="28">
        <v>8</v>
      </c>
      <c r="B22" s="49" t="s">
        <v>461</v>
      </c>
      <c r="C22" s="48" t="s">
        <v>462</v>
      </c>
      <c r="D22" s="50" t="s">
        <v>32</v>
      </c>
      <c r="E22" s="30">
        <v>8</v>
      </c>
      <c r="F22" s="11">
        <v>7</v>
      </c>
      <c r="G22" s="32">
        <f t="shared" si="0"/>
        <v>7.2999999999999989</v>
      </c>
      <c r="H22" s="41" t="str">
        <f t="shared" si="1"/>
        <v>B</v>
      </c>
      <c r="I22" s="34"/>
    </row>
    <row r="23" spans="1:9" ht="15.75" x14ac:dyDescent="0.25">
      <c r="A23" s="28">
        <v>9</v>
      </c>
      <c r="B23" s="49" t="s">
        <v>463</v>
      </c>
      <c r="C23" s="48" t="s">
        <v>75</v>
      </c>
      <c r="D23" s="50" t="s">
        <v>32</v>
      </c>
      <c r="E23" s="30">
        <v>6</v>
      </c>
      <c r="F23" s="11">
        <v>5.5</v>
      </c>
      <c r="G23" s="32">
        <f t="shared" si="0"/>
        <v>5.6499999999999995</v>
      </c>
      <c r="H23" s="41" t="str">
        <f t="shared" si="1"/>
        <v>C</v>
      </c>
      <c r="I23" s="34"/>
    </row>
    <row r="24" spans="1:9" ht="15.75" x14ac:dyDescent="0.25">
      <c r="A24" s="28">
        <v>10</v>
      </c>
      <c r="B24" s="49" t="s">
        <v>464</v>
      </c>
      <c r="C24" s="48" t="s">
        <v>465</v>
      </c>
      <c r="D24" s="50" t="s">
        <v>99</v>
      </c>
      <c r="E24" s="30">
        <v>7</v>
      </c>
      <c r="F24" s="11">
        <v>7</v>
      </c>
      <c r="G24" s="32">
        <f t="shared" si="0"/>
        <v>7</v>
      </c>
      <c r="H24" s="41" t="str">
        <f t="shared" si="1"/>
        <v>B</v>
      </c>
      <c r="I24" s="34"/>
    </row>
    <row r="25" spans="1:9" ht="15.75" x14ac:dyDescent="0.25">
      <c r="A25" s="28">
        <v>11</v>
      </c>
      <c r="B25" s="49" t="s">
        <v>466</v>
      </c>
      <c r="C25" s="48" t="s">
        <v>467</v>
      </c>
      <c r="D25" s="50" t="s">
        <v>33</v>
      </c>
      <c r="E25" s="30">
        <v>7</v>
      </c>
      <c r="F25" s="11">
        <v>7</v>
      </c>
      <c r="G25" s="32">
        <f t="shared" si="0"/>
        <v>7</v>
      </c>
      <c r="H25" s="41" t="str">
        <f t="shared" si="1"/>
        <v>B</v>
      </c>
      <c r="I25" s="34"/>
    </row>
    <row r="26" spans="1:9" ht="15.75" x14ac:dyDescent="0.25">
      <c r="A26" s="28">
        <v>12</v>
      </c>
      <c r="B26" s="49" t="s">
        <v>468</v>
      </c>
      <c r="C26" s="48" t="s">
        <v>263</v>
      </c>
      <c r="D26" s="50" t="s">
        <v>101</v>
      </c>
      <c r="E26" s="30">
        <v>7</v>
      </c>
      <c r="F26" s="11">
        <v>4</v>
      </c>
      <c r="G26" s="32">
        <f t="shared" si="0"/>
        <v>4.9000000000000004</v>
      </c>
      <c r="H26" s="41" t="str">
        <f t="shared" si="1"/>
        <v>D</v>
      </c>
      <c r="I26" s="34"/>
    </row>
    <row r="27" spans="1:9" ht="15.75" x14ac:dyDescent="0.25">
      <c r="A27" s="28">
        <v>13</v>
      </c>
      <c r="B27" s="49" t="s">
        <v>469</v>
      </c>
      <c r="C27" s="48" t="s">
        <v>199</v>
      </c>
      <c r="D27" s="50" t="s">
        <v>36</v>
      </c>
      <c r="E27" s="30">
        <v>7</v>
      </c>
      <c r="F27" s="11">
        <v>6</v>
      </c>
      <c r="G27" s="32">
        <f t="shared" si="0"/>
        <v>6.2999999999999989</v>
      </c>
      <c r="H27" s="41" t="str">
        <f t="shared" si="1"/>
        <v>C+</v>
      </c>
      <c r="I27" s="34"/>
    </row>
    <row r="28" spans="1:9" ht="15.75" x14ac:dyDescent="0.25">
      <c r="A28" s="28">
        <v>14</v>
      </c>
      <c r="B28" s="49" t="s">
        <v>470</v>
      </c>
      <c r="C28" s="48" t="s">
        <v>471</v>
      </c>
      <c r="D28" s="50" t="s">
        <v>180</v>
      </c>
      <c r="E28" s="30">
        <v>7</v>
      </c>
      <c r="F28" s="11">
        <v>5.5</v>
      </c>
      <c r="G28" s="32">
        <f t="shared" si="0"/>
        <v>5.9499999999999993</v>
      </c>
      <c r="H28" s="41" t="str">
        <f t="shared" si="1"/>
        <v>C+</v>
      </c>
      <c r="I28" s="34"/>
    </row>
    <row r="29" spans="1:9" ht="15.75" x14ac:dyDescent="0.25">
      <c r="A29" s="28">
        <v>15</v>
      </c>
      <c r="B29" s="49" t="s">
        <v>472</v>
      </c>
      <c r="C29" s="48" t="s">
        <v>119</v>
      </c>
      <c r="D29" s="50" t="s">
        <v>39</v>
      </c>
      <c r="E29" s="30">
        <v>7</v>
      </c>
      <c r="F29" s="11">
        <v>6.5</v>
      </c>
      <c r="G29" s="32">
        <f t="shared" si="0"/>
        <v>6.65</v>
      </c>
      <c r="H29" s="41" t="str">
        <f t="shared" si="1"/>
        <v>C+</v>
      </c>
      <c r="I29" s="34"/>
    </row>
    <row r="30" spans="1:9" ht="15.75" x14ac:dyDescent="0.25">
      <c r="A30" s="28">
        <v>16</v>
      </c>
      <c r="B30" s="49" t="s">
        <v>473</v>
      </c>
      <c r="C30" s="48" t="s">
        <v>474</v>
      </c>
      <c r="D30" s="50" t="s">
        <v>40</v>
      </c>
      <c r="E30" s="30">
        <v>6</v>
      </c>
      <c r="F30" s="11">
        <v>5</v>
      </c>
      <c r="G30" s="32">
        <f t="shared" si="0"/>
        <v>5.3</v>
      </c>
      <c r="H30" s="41" t="str">
        <f t="shared" si="1"/>
        <v>D+</v>
      </c>
      <c r="I30" s="34"/>
    </row>
    <row r="31" spans="1:9" ht="15.75" x14ac:dyDescent="0.25">
      <c r="A31" s="28">
        <v>17</v>
      </c>
      <c r="B31" s="49" t="s">
        <v>475</v>
      </c>
      <c r="C31" s="48" t="s">
        <v>476</v>
      </c>
      <c r="D31" s="50" t="s">
        <v>102</v>
      </c>
      <c r="E31" s="30">
        <v>8</v>
      </c>
      <c r="F31" s="11">
        <v>6.5</v>
      </c>
      <c r="G31" s="32">
        <f t="shared" si="0"/>
        <v>6.9499999999999993</v>
      </c>
      <c r="H31" s="41" t="str">
        <f t="shared" si="1"/>
        <v>B</v>
      </c>
      <c r="I31" s="34"/>
    </row>
    <row r="32" spans="1:9" ht="15.75" x14ac:dyDescent="0.25">
      <c r="A32" s="28">
        <v>18</v>
      </c>
      <c r="B32" s="49" t="s">
        <v>477</v>
      </c>
      <c r="C32" s="48" t="s">
        <v>196</v>
      </c>
      <c r="D32" s="50" t="s">
        <v>41</v>
      </c>
      <c r="E32" s="30">
        <v>8</v>
      </c>
      <c r="F32" s="11">
        <v>7</v>
      </c>
      <c r="G32" s="32">
        <f t="shared" si="0"/>
        <v>7.2999999999999989</v>
      </c>
      <c r="H32" s="41" t="str">
        <f t="shared" si="1"/>
        <v>B</v>
      </c>
      <c r="I32" s="34"/>
    </row>
    <row r="33" spans="1:9" ht="15.75" x14ac:dyDescent="0.25">
      <c r="A33" s="28">
        <v>19</v>
      </c>
      <c r="B33" s="49" t="s">
        <v>478</v>
      </c>
      <c r="C33" s="48" t="s">
        <v>479</v>
      </c>
      <c r="D33" s="50" t="s">
        <v>203</v>
      </c>
      <c r="E33" s="30">
        <v>7</v>
      </c>
      <c r="F33" s="11">
        <v>5.5</v>
      </c>
      <c r="G33" s="32">
        <f t="shared" si="0"/>
        <v>5.9499999999999993</v>
      </c>
      <c r="H33" s="41" t="str">
        <f t="shared" si="1"/>
        <v>C+</v>
      </c>
      <c r="I33" s="34"/>
    </row>
    <row r="34" spans="1:9" ht="15.75" x14ac:dyDescent="0.25">
      <c r="A34" s="28">
        <v>20</v>
      </c>
      <c r="B34" s="49" t="s">
        <v>480</v>
      </c>
      <c r="C34" s="48" t="s">
        <v>256</v>
      </c>
      <c r="D34" s="50" t="s">
        <v>131</v>
      </c>
      <c r="E34" s="30">
        <v>5</v>
      </c>
      <c r="F34" s="11">
        <v>4</v>
      </c>
      <c r="G34" s="32">
        <f t="shared" si="0"/>
        <v>4.3</v>
      </c>
      <c r="H34" s="41" t="str">
        <f t="shared" si="1"/>
        <v>D</v>
      </c>
      <c r="I34" s="34"/>
    </row>
    <row r="35" spans="1:9" ht="15.75" x14ac:dyDescent="0.25">
      <c r="A35" s="28">
        <v>21</v>
      </c>
      <c r="B35" s="49" t="s">
        <v>481</v>
      </c>
      <c r="C35" s="48" t="s">
        <v>442</v>
      </c>
      <c r="D35" s="50" t="s">
        <v>80</v>
      </c>
      <c r="E35" s="30">
        <v>8</v>
      </c>
      <c r="F35" s="11">
        <v>6.5</v>
      </c>
      <c r="G35" s="32">
        <f t="shared" si="0"/>
        <v>6.9499999999999993</v>
      </c>
      <c r="H35" s="41" t="str">
        <f t="shared" si="1"/>
        <v>B</v>
      </c>
      <c r="I35" s="34"/>
    </row>
    <row r="36" spans="1:9" ht="15.75" x14ac:dyDescent="0.25">
      <c r="A36" s="28">
        <v>22</v>
      </c>
      <c r="B36" s="49" t="s">
        <v>482</v>
      </c>
      <c r="C36" s="48" t="s">
        <v>483</v>
      </c>
      <c r="D36" s="50" t="s">
        <v>266</v>
      </c>
      <c r="E36" s="30">
        <v>7</v>
      </c>
      <c r="F36" s="11">
        <v>6</v>
      </c>
      <c r="G36" s="32">
        <f t="shared" si="0"/>
        <v>6.2999999999999989</v>
      </c>
      <c r="H36" s="41" t="str">
        <f t="shared" si="1"/>
        <v>C+</v>
      </c>
      <c r="I36" s="34"/>
    </row>
    <row r="37" spans="1:9" ht="15.75" x14ac:dyDescent="0.25">
      <c r="A37" s="28">
        <v>23</v>
      </c>
      <c r="B37" s="49" t="s">
        <v>484</v>
      </c>
      <c r="C37" s="48" t="s">
        <v>262</v>
      </c>
      <c r="D37" s="50" t="s">
        <v>54</v>
      </c>
      <c r="E37" s="30">
        <v>7</v>
      </c>
      <c r="F37" s="11">
        <v>5.5</v>
      </c>
      <c r="G37" s="32">
        <f t="shared" si="0"/>
        <v>5.9499999999999993</v>
      </c>
      <c r="H37" s="41" t="str">
        <f t="shared" si="1"/>
        <v>C+</v>
      </c>
      <c r="I37" s="34"/>
    </row>
    <row r="38" spans="1:9" ht="15.75" x14ac:dyDescent="0.25">
      <c r="A38" s="28">
        <v>24</v>
      </c>
      <c r="B38" s="49" t="s">
        <v>485</v>
      </c>
      <c r="C38" s="48" t="s">
        <v>486</v>
      </c>
      <c r="D38" s="50" t="s">
        <v>122</v>
      </c>
      <c r="E38" s="30">
        <v>0</v>
      </c>
      <c r="F38" s="11">
        <v>0</v>
      </c>
      <c r="G38" s="32">
        <f t="shared" si="0"/>
        <v>0</v>
      </c>
      <c r="H38" s="41" t="str">
        <f t="shared" si="1"/>
        <v>F</v>
      </c>
      <c r="I38" s="34" t="s">
        <v>733</v>
      </c>
    </row>
    <row r="39" spans="1:9" ht="15.75" x14ac:dyDescent="0.25">
      <c r="A39" s="28">
        <v>25</v>
      </c>
      <c r="B39" s="49" t="s">
        <v>487</v>
      </c>
      <c r="C39" s="48" t="s">
        <v>488</v>
      </c>
      <c r="D39" s="50" t="s">
        <v>106</v>
      </c>
      <c r="E39" s="30">
        <v>7</v>
      </c>
      <c r="F39" s="11">
        <v>8</v>
      </c>
      <c r="G39" s="32">
        <f t="shared" si="0"/>
        <v>7.6999999999999993</v>
      </c>
      <c r="H39" s="41" t="str">
        <f t="shared" si="1"/>
        <v>B</v>
      </c>
      <c r="I39" s="34"/>
    </row>
    <row r="40" spans="1:9" ht="15.75" x14ac:dyDescent="0.25">
      <c r="A40" s="28">
        <v>26</v>
      </c>
      <c r="B40" s="49" t="s">
        <v>489</v>
      </c>
      <c r="C40" s="48" t="s">
        <v>490</v>
      </c>
      <c r="D40" s="50" t="s">
        <v>106</v>
      </c>
      <c r="E40" s="30">
        <v>6</v>
      </c>
      <c r="F40" s="11">
        <v>5.5</v>
      </c>
      <c r="G40" s="32">
        <f t="shared" si="0"/>
        <v>5.6499999999999995</v>
      </c>
      <c r="H40" s="41" t="str">
        <f t="shared" si="1"/>
        <v>C</v>
      </c>
      <c r="I40" s="34"/>
    </row>
    <row r="41" spans="1:9" ht="15.75" x14ac:dyDescent="0.25">
      <c r="A41" s="28">
        <v>27</v>
      </c>
      <c r="B41" s="49" t="s">
        <v>491</v>
      </c>
      <c r="C41" s="48" t="s">
        <v>162</v>
      </c>
      <c r="D41" s="50" t="s">
        <v>83</v>
      </c>
      <c r="E41" s="30">
        <v>7</v>
      </c>
      <c r="F41" s="11">
        <v>5.5</v>
      </c>
      <c r="G41" s="32">
        <f t="shared" si="0"/>
        <v>5.9499999999999993</v>
      </c>
      <c r="H41" s="41" t="str">
        <f t="shared" si="1"/>
        <v>C+</v>
      </c>
      <c r="I41" s="34"/>
    </row>
    <row r="42" spans="1:9" ht="15.75" x14ac:dyDescent="0.25">
      <c r="A42" s="28">
        <v>28</v>
      </c>
      <c r="B42" s="49" t="s">
        <v>492</v>
      </c>
      <c r="C42" s="48" t="s">
        <v>493</v>
      </c>
      <c r="D42" s="50" t="s">
        <v>56</v>
      </c>
      <c r="E42" s="30">
        <v>5</v>
      </c>
      <c r="F42" s="11">
        <v>5.5</v>
      </c>
      <c r="G42" s="32">
        <f t="shared" si="0"/>
        <v>5.35</v>
      </c>
      <c r="H42" s="41" t="str">
        <f t="shared" si="1"/>
        <v>D+</v>
      </c>
      <c r="I42" s="34"/>
    </row>
    <row r="43" spans="1:9" ht="15.75" x14ac:dyDescent="0.25">
      <c r="A43" s="28">
        <v>29</v>
      </c>
      <c r="B43" s="49" t="s">
        <v>494</v>
      </c>
      <c r="C43" s="48" t="s">
        <v>495</v>
      </c>
      <c r="D43" s="50" t="s">
        <v>229</v>
      </c>
      <c r="E43" s="30">
        <v>0</v>
      </c>
      <c r="F43" s="11">
        <v>0</v>
      </c>
      <c r="G43" s="32">
        <f t="shared" si="0"/>
        <v>0</v>
      </c>
      <c r="H43" s="41" t="str">
        <f t="shared" si="1"/>
        <v>F</v>
      </c>
      <c r="I43" s="34" t="s">
        <v>733</v>
      </c>
    </row>
    <row r="44" spans="1:9" ht="15.75" x14ac:dyDescent="0.25">
      <c r="A44" s="28">
        <v>30</v>
      </c>
      <c r="B44" s="49" t="s">
        <v>496</v>
      </c>
      <c r="C44" s="48" t="s">
        <v>443</v>
      </c>
      <c r="D44" s="50" t="s">
        <v>87</v>
      </c>
      <c r="E44" s="30">
        <v>6</v>
      </c>
      <c r="F44" s="11">
        <v>5</v>
      </c>
      <c r="G44" s="32">
        <f t="shared" si="0"/>
        <v>5.3</v>
      </c>
      <c r="H44" s="41" t="str">
        <f t="shared" si="1"/>
        <v>D+</v>
      </c>
      <c r="I44" s="34"/>
    </row>
    <row r="45" spans="1:9" ht="15.75" x14ac:dyDescent="0.25">
      <c r="A45" s="28">
        <v>31</v>
      </c>
      <c r="B45" s="49" t="s">
        <v>497</v>
      </c>
      <c r="C45" s="48" t="s">
        <v>498</v>
      </c>
      <c r="D45" s="50" t="s">
        <v>87</v>
      </c>
      <c r="E45" s="30">
        <v>9</v>
      </c>
      <c r="F45" s="11">
        <v>6.5</v>
      </c>
      <c r="G45" s="32">
        <f t="shared" si="0"/>
        <v>7.25</v>
      </c>
      <c r="H45" s="41" t="str">
        <f t="shared" si="1"/>
        <v>B</v>
      </c>
      <c r="I45" s="34"/>
    </row>
    <row r="46" spans="1:9" ht="15.75" x14ac:dyDescent="0.25">
      <c r="A46" s="28">
        <v>32</v>
      </c>
      <c r="B46" s="49" t="s">
        <v>499</v>
      </c>
      <c r="C46" s="48" t="s">
        <v>500</v>
      </c>
      <c r="D46" s="50" t="s">
        <v>501</v>
      </c>
      <c r="E46" s="30">
        <v>7</v>
      </c>
      <c r="F46" s="11">
        <v>7</v>
      </c>
      <c r="G46" s="32">
        <f t="shared" si="0"/>
        <v>7</v>
      </c>
      <c r="H46" s="41" t="str">
        <f t="shared" si="1"/>
        <v>B</v>
      </c>
      <c r="I46" s="34"/>
    </row>
    <row r="47" spans="1:9" ht="15.75" x14ac:dyDescent="0.25">
      <c r="A47" s="28">
        <v>33</v>
      </c>
      <c r="B47" s="49" t="s">
        <v>502</v>
      </c>
      <c r="C47" s="48" t="s">
        <v>29</v>
      </c>
      <c r="D47" s="50" t="s">
        <v>61</v>
      </c>
      <c r="E47" s="30">
        <v>8</v>
      </c>
      <c r="F47" s="11">
        <v>7</v>
      </c>
      <c r="G47" s="32">
        <f t="shared" si="0"/>
        <v>7.2999999999999989</v>
      </c>
      <c r="H47" s="41" t="str">
        <f t="shared" si="1"/>
        <v>B</v>
      </c>
      <c r="I47" s="34"/>
    </row>
    <row r="48" spans="1:9" ht="15.75" x14ac:dyDescent="0.25">
      <c r="A48" s="28">
        <v>34</v>
      </c>
      <c r="B48" s="49" t="s">
        <v>503</v>
      </c>
      <c r="C48" s="48" t="s">
        <v>504</v>
      </c>
      <c r="D48" s="50" t="s">
        <v>88</v>
      </c>
      <c r="E48" s="30">
        <v>7</v>
      </c>
      <c r="F48" s="11">
        <v>6</v>
      </c>
      <c r="G48" s="32">
        <f t="shared" si="0"/>
        <v>6.2999999999999989</v>
      </c>
      <c r="H48" s="41" t="str">
        <f t="shared" si="1"/>
        <v>C+</v>
      </c>
      <c r="I48" s="34"/>
    </row>
    <row r="49" spans="1:9" ht="15.75" x14ac:dyDescent="0.25">
      <c r="A49" s="28">
        <v>35</v>
      </c>
      <c r="B49" s="49" t="s">
        <v>505</v>
      </c>
      <c r="C49" s="48" t="s">
        <v>46</v>
      </c>
      <c r="D49" s="50" t="s">
        <v>89</v>
      </c>
      <c r="E49" s="30">
        <v>6</v>
      </c>
      <c r="F49" s="11">
        <v>6</v>
      </c>
      <c r="G49" s="32">
        <f t="shared" si="0"/>
        <v>5.9999999999999991</v>
      </c>
      <c r="H49" s="41" t="str">
        <f t="shared" si="1"/>
        <v>C+</v>
      </c>
      <c r="I49" s="34"/>
    </row>
    <row r="50" spans="1:9" ht="15.75" x14ac:dyDescent="0.25">
      <c r="A50" s="28">
        <v>36</v>
      </c>
      <c r="B50" s="49" t="s">
        <v>506</v>
      </c>
      <c r="C50" s="48" t="s">
        <v>140</v>
      </c>
      <c r="D50" s="50" t="s">
        <v>91</v>
      </c>
      <c r="E50" s="30">
        <v>6</v>
      </c>
      <c r="F50" s="11">
        <v>5</v>
      </c>
      <c r="G50" s="32">
        <f t="shared" si="0"/>
        <v>5.3</v>
      </c>
      <c r="H50" s="41" t="str">
        <f t="shared" si="1"/>
        <v>D+</v>
      </c>
      <c r="I50" s="34"/>
    </row>
    <row r="51" spans="1:9" ht="15.75" x14ac:dyDescent="0.25">
      <c r="A51" s="28">
        <v>37</v>
      </c>
      <c r="B51" s="49" t="s">
        <v>507</v>
      </c>
      <c r="C51" s="48" t="s">
        <v>263</v>
      </c>
      <c r="D51" s="50" t="s">
        <v>95</v>
      </c>
      <c r="E51" s="30">
        <v>8</v>
      </c>
      <c r="F51" s="11">
        <v>6.5</v>
      </c>
      <c r="G51" s="32">
        <f t="shared" si="0"/>
        <v>6.9499999999999993</v>
      </c>
      <c r="H51" s="41" t="str">
        <f t="shared" si="1"/>
        <v>B</v>
      </c>
      <c r="I51" s="34"/>
    </row>
    <row r="52" spans="1:9" ht="15.75" x14ac:dyDescent="0.25">
      <c r="A52" s="28">
        <v>38</v>
      </c>
      <c r="B52" s="49" t="s">
        <v>508</v>
      </c>
      <c r="C52" s="48" t="s">
        <v>509</v>
      </c>
      <c r="D52" s="50" t="s">
        <v>135</v>
      </c>
      <c r="E52" s="30">
        <v>5</v>
      </c>
      <c r="F52" s="11">
        <v>5.5</v>
      </c>
      <c r="G52" s="32">
        <f t="shared" si="0"/>
        <v>5.35</v>
      </c>
      <c r="H52" s="41" t="str">
        <f t="shared" si="1"/>
        <v>D+</v>
      </c>
      <c r="I52" s="34"/>
    </row>
    <row r="53" spans="1:9" ht="15.75" x14ac:dyDescent="0.25">
      <c r="A53" s="28">
        <v>39</v>
      </c>
      <c r="B53" s="57" t="s">
        <v>510</v>
      </c>
      <c r="C53" s="58" t="s">
        <v>222</v>
      </c>
      <c r="D53" s="59" t="s">
        <v>511</v>
      </c>
      <c r="E53" s="30">
        <v>5</v>
      </c>
      <c r="F53" s="11">
        <v>6</v>
      </c>
      <c r="G53" s="32">
        <f t="shared" si="0"/>
        <v>5.6999999999999993</v>
      </c>
      <c r="H53" s="41" t="str">
        <f t="shared" si="1"/>
        <v>C</v>
      </c>
      <c r="I53" s="34"/>
    </row>
    <row r="54" spans="1:9" ht="16.5" x14ac:dyDescent="0.25">
      <c r="A54" s="28">
        <v>40</v>
      </c>
      <c r="B54" s="54"/>
      <c r="C54" s="55" t="s">
        <v>241</v>
      </c>
      <c r="D54" s="56" t="s">
        <v>64</v>
      </c>
      <c r="E54" s="30">
        <v>8</v>
      </c>
      <c r="F54" s="11">
        <v>7.5</v>
      </c>
      <c r="G54" s="32">
        <f t="shared" si="0"/>
        <v>7.65</v>
      </c>
      <c r="H54" s="41" t="str">
        <f t="shared" si="1"/>
        <v>B</v>
      </c>
      <c r="I54" s="34" t="s">
        <v>731</v>
      </c>
    </row>
    <row r="55" spans="1:9" ht="16.5" x14ac:dyDescent="0.25">
      <c r="A55" s="35">
        <v>41</v>
      </c>
      <c r="B55" s="44"/>
      <c r="C55" s="60"/>
      <c r="D55" s="45"/>
      <c r="E55" s="37"/>
      <c r="F55" s="25"/>
      <c r="G55" s="39"/>
      <c r="H55" s="42"/>
      <c r="I55" s="40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2" t="str">
        <f>"Cộng danh sách gồm "</f>
        <v xml:space="preserve">Cộng danh sách gồm </v>
      </c>
      <c r="B57" s="12"/>
      <c r="C57" s="12"/>
      <c r="D57" s="13">
        <f>COUNTA(H15:H55)</f>
        <v>40</v>
      </c>
      <c r="E57" s="14">
        <v>1</v>
      </c>
      <c r="F57" s="15"/>
      <c r="G57" s="1"/>
      <c r="H57" s="1"/>
      <c r="I57" s="1"/>
    </row>
    <row r="58" spans="1:9" ht="15.75" x14ac:dyDescent="0.25">
      <c r="A58" s="97" t="s">
        <v>20</v>
      </c>
      <c r="B58" s="97"/>
      <c r="C58" s="97"/>
      <c r="D58" s="16">
        <f>COUNTIF(G15:G55,"&gt;=5")</f>
        <v>35</v>
      </c>
      <c r="E58" s="17">
        <f>D58/D57</f>
        <v>0.875</v>
      </c>
      <c r="F58" s="18"/>
      <c r="G58" s="1"/>
      <c r="H58" s="1"/>
      <c r="I58" s="1"/>
    </row>
    <row r="59" spans="1:9" ht="15.75" x14ac:dyDescent="0.25">
      <c r="A59" s="97" t="s">
        <v>21</v>
      </c>
      <c r="B59" s="97"/>
      <c r="C59" s="97"/>
      <c r="D59" s="16"/>
      <c r="E59" s="17">
        <f>D59/D57</f>
        <v>0</v>
      </c>
      <c r="F59" s="18"/>
      <c r="G59" s="1"/>
      <c r="H59" s="1"/>
      <c r="I59" s="1"/>
    </row>
    <row r="60" spans="1:9" ht="15.75" x14ac:dyDescent="0.25">
      <c r="A60" s="19"/>
      <c r="B60" s="19"/>
      <c r="C60" s="4"/>
      <c r="D60" s="19"/>
      <c r="E60" s="3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98" t="str">
        <f ca="1">"TP. Hồ Chí Minh, ngày "&amp;  DAY(NOW())&amp;" tháng " &amp;MONTH(NOW())&amp;" năm "&amp;YEAR(NOW())</f>
        <v>TP. Hồ Chí Minh, ngày 31 tháng 12 năm 2016</v>
      </c>
      <c r="F61" s="98"/>
      <c r="G61" s="98"/>
      <c r="H61" s="98"/>
      <c r="I61" s="98"/>
    </row>
    <row r="62" spans="1:9" ht="15.75" x14ac:dyDescent="0.25">
      <c r="A62" s="82" t="s">
        <v>181</v>
      </c>
      <c r="B62" s="82"/>
      <c r="C62" s="82"/>
      <c r="D62" s="1"/>
      <c r="E62" s="82" t="s">
        <v>22</v>
      </c>
      <c r="F62" s="82"/>
      <c r="G62" s="82"/>
      <c r="H62" s="82"/>
      <c r="I62" s="82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protectedRanges>
    <protectedRange sqref="A63:D63" name="Range5"/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E63:I63" name="Range5_1_1"/>
    <protectedRange sqref="B15:D55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2:C62"/>
    <mergeCell ref="E62:I62"/>
    <mergeCell ref="A10:B10"/>
    <mergeCell ref="C10:D10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</mergeCells>
  <conditionalFormatting sqref="H15:H55">
    <cfRule type="cellIs" dxfId="7" priority="2" stopIfTrue="1" operator="equal">
      <formula>"F"</formula>
    </cfRule>
  </conditionalFormatting>
  <conditionalFormatting sqref="G15:G55">
    <cfRule type="expression" dxfId="6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3"/>
  <sheetViews>
    <sheetView tabSelected="1" view="pageLayout" topLeftCell="A40" zoomScaleNormal="100" workbookViewId="0">
      <selection activeCell="G15" sqref="G15"/>
    </sheetView>
  </sheetViews>
  <sheetFormatPr defaultRowHeight="15" x14ac:dyDescent="0.25"/>
  <cols>
    <col min="1" max="1" width="5.5703125" customWidth="1"/>
    <col min="2" max="2" width="14.42578125" customWidth="1"/>
    <col min="3" max="3" width="24.28515625" customWidth="1"/>
    <col min="4" max="4" width="8.7109375" customWidth="1"/>
  </cols>
  <sheetData>
    <row r="1" spans="1:9" ht="15.75" x14ac:dyDescent="0.25">
      <c r="A1" s="82" t="s">
        <v>0</v>
      </c>
      <c r="B1" s="82"/>
      <c r="C1" s="82"/>
      <c r="D1" s="82"/>
      <c r="E1" s="82" t="s">
        <v>1</v>
      </c>
      <c r="F1" s="82"/>
      <c r="G1" s="82"/>
      <c r="H1" s="82"/>
      <c r="I1" s="82"/>
    </row>
    <row r="2" spans="1:9" ht="15.75" x14ac:dyDescent="0.25">
      <c r="A2" s="82" t="s">
        <v>2</v>
      </c>
      <c r="B2" s="82"/>
      <c r="C2" s="82"/>
      <c r="D2" s="82"/>
      <c r="E2" s="100" t="s">
        <v>3</v>
      </c>
      <c r="F2" s="100"/>
      <c r="G2" s="100"/>
      <c r="H2" s="100"/>
      <c r="I2" s="100"/>
    </row>
    <row r="3" spans="1:9" ht="15.75" x14ac:dyDescent="0.25">
      <c r="A3" s="82" t="s">
        <v>4</v>
      </c>
      <c r="B3" s="82"/>
      <c r="C3" s="82"/>
      <c r="D3" s="82"/>
      <c r="E3" s="1"/>
      <c r="F3" s="1"/>
      <c r="G3" s="1"/>
      <c r="H3" s="1"/>
      <c r="I3" s="1"/>
    </row>
    <row r="4" spans="1:9" ht="15.75" x14ac:dyDescent="0.25">
      <c r="A4" s="82" t="s">
        <v>23</v>
      </c>
      <c r="B4" s="82"/>
      <c r="C4" s="82"/>
      <c r="D4" s="82"/>
      <c r="E4" s="1"/>
      <c r="F4" s="1"/>
      <c r="G4" s="1"/>
      <c r="H4" s="1"/>
      <c r="I4" s="1"/>
    </row>
    <row r="5" spans="1:9" ht="15.75" x14ac:dyDescent="0.25">
      <c r="A5" s="21"/>
      <c r="B5" s="21"/>
      <c r="C5" s="21"/>
      <c r="D5" s="21"/>
      <c r="E5" s="1"/>
      <c r="F5" s="1"/>
      <c r="G5" s="1"/>
      <c r="H5" s="1"/>
      <c r="I5" s="1"/>
    </row>
    <row r="6" spans="1:9" ht="19.5" x14ac:dyDescent="0.3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ht="15.75" x14ac:dyDescent="0.25">
      <c r="A8" s="83" t="s">
        <v>6</v>
      </c>
      <c r="B8" s="83"/>
      <c r="C8" s="83" t="s">
        <v>724</v>
      </c>
      <c r="D8" s="83"/>
      <c r="E8" s="83" t="s">
        <v>7</v>
      </c>
      <c r="F8" s="83"/>
      <c r="G8" s="66">
        <v>2</v>
      </c>
      <c r="H8" s="66"/>
      <c r="I8" s="3"/>
    </row>
    <row r="9" spans="1:9" ht="15.75" x14ac:dyDescent="0.25">
      <c r="A9" s="83" t="s">
        <v>8</v>
      </c>
      <c r="B9" s="83"/>
      <c r="C9" s="83" t="s">
        <v>513</v>
      </c>
      <c r="D9" s="83"/>
      <c r="E9" s="83" t="s">
        <v>9</v>
      </c>
      <c r="F9" s="83"/>
      <c r="G9" s="66" t="s">
        <v>726</v>
      </c>
      <c r="H9" s="66"/>
      <c r="I9" s="3"/>
    </row>
    <row r="10" spans="1:9" ht="15.75" x14ac:dyDescent="0.25">
      <c r="A10" s="83" t="s">
        <v>10</v>
      </c>
      <c r="B10" s="83"/>
      <c r="C10" s="83" t="s">
        <v>725</v>
      </c>
      <c r="D10" s="83"/>
      <c r="E10" s="19" t="s">
        <v>211</v>
      </c>
      <c r="F10" s="4"/>
      <c r="G10" s="68" t="s">
        <v>727</v>
      </c>
      <c r="H10" s="66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4" t="s">
        <v>11</v>
      </c>
      <c r="B12" s="86" t="s">
        <v>12</v>
      </c>
      <c r="C12" s="88" t="s">
        <v>13</v>
      </c>
      <c r="D12" s="89"/>
      <c r="E12" s="5" t="s">
        <v>14</v>
      </c>
      <c r="F12" s="5" t="s">
        <v>15</v>
      </c>
      <c r="G12" s="92" t="s">
        <v>16</v>
      </c>
      <c r="H12" s="93"/>
      <c r="I12" s="94" t="s">
        <v>17</v>
      </c>
    </row>
    <row r="13" spans="1:9" ht="15.75" x14ac:dyDescent="0.25">
      <c r="A13" s="85"/>
      <c r="B13" s="87"/>
      <c r="C13" s="90"/>
      <c r="D13" s="91"/>
      <c r="E13" s="6">
        <v>0.3</v>
      </c>
      <c r="F13" s="6">
        <v>0.7</v>
      </c>
      <c r="G13" s="7" t="s">
        <v>18</v>
      </c>
      <c r="H13" s="7" t="s">
        <v>19</v>
      </c>
      <c r="I13" s="95"/>
    </row>
    <row r="14" spans="1:9" ht="15.75" x14ac:dyDescent="0.25">
      <c r="A14" s="22">
        <v>1</v>
      </c>
      <c r="B14" s="47">
        <v>2</v>
      </c>
      <c r="C14" s="96">
        <v>3</v>
      </c>
      <c r="D14" s="96"/>
      <c r="E14" s="22">
        <v>4</v>
      </c>
      <c r="F14" s="22">
        <v>5</v>
      </c>
      <c r="G14" s="22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51" t="s">
        <v>514</v>
      </c>
      <c r="C15" s="52" t="s">
        <v>515</v>
      </c>
      <c r="D15" s="53" t="s">
        <v>24</v>
      </c>
      <c r="E15" s="29">
        <v>4.5</v>
      </c>
      <c r="F15" s="9">
        <v>5</v>
      </c>
      <c r="G15" s="31">
        <f>E15*$E$13+F15*$F$13</f>
        <v>4.8499999999999996</v>
      </c>
      <c r="H15" s="10" t="str">
        <f>IF(G15&lt;4,"F",IF(G15&lt;=4.9,"D",IF(G15&lt;=5.4,"D+",IF(G15&lt;=5.9,"C",IF(G15&lt;=6.9,"C+",IF(G15&lt;=7.9,"B",IF(G15&lt;=8.4,"B+","A")))))))</f>
        <v>D</v>
      </c>
      <c r="I15" s="33"/>
    </row>
    <row r="16" spans="1:9" ht="15.75" x14ac:dyDescent="0.25">
      <c r="A16" s="28">
        <v>2</v>
      </c>
      <c r="B16" s="49" t="s">
        <v>516</v>
      </c>
      <c r="C16" s="48" t="s">
        <v>517</v>
      </c>
      <c r="D16" s="50" t="s">
        <v>98</v>
      </c>
      <c r="E16" s="30">
        <v>5.5</v>
      </c>
      <c r="F16" s="11">
        <v>5</v>
      </c>
      <c r="G16" s="32">
        <f t="shared" ref="G16:G63" si="0">E16*$E$13+F16*$F$13</f>
        <v>5.15</v>
      </c>
      <c r="H16" s="41" t="str">
        <f t="shared" ref="H16:H63" si="1">IF(G16&lt;4,"F",IF(G16&lt;=4.9,"D",IF(G16&lt;=5.4,"D+",IF(G16&lt;=5.9,"C",IF(G16&lt;=6.9,"C+",IF(G16&lt;=7.9,"B",IF(G16&lt;=8.4,"B+","A")))))))</f>
        <v>D+</v>
      </c>
      <c r="I16" s="34"/>
    </row>
    <row r="17" spans="1:9" ht="15.75" x14ac:dyDescent="0.25">
      <c r="A17" s="28">
        <v>3</v>
      </c>
      <c r="B17" s="49" t="s">
        <v>518</v>
      </c>
      <c r="C17" s="48" t="s">
        <v>519</v>
      </c>
      <c r="D17" s="50" t="s">
        <v>98</v>
      </c>
      <c r="E17" s="30">
        <v>5</v>
      </c>
      <c r="F17" s="11">
        <v>2.5</v>
      </c>
      <c r="G17" s="32">
        <f t="shared" si="0"/>
        <v>3.25</v>
      </c>
      <c r="H17" s="41" t="str">
        <f t="shared" si="1"/>
        <v>F</v>
      </c>
      <c r="I17" s="34" t="s">
        <v>733</v>
      </c>
    </row>
    <row r="18" spans="1:9" ht="15.75" x14ac:dyDescent="0.25">
      <c r="A18" s="28">
        <v>4</v>
      </c>
      <c r="B18" s="49" t="s">
        <v>520</v>
      </c>
      <c r="C18" s="48" t="s">
        <v>521</v>
      </c>
      <c r="D18" s="50" t="s">
        <v>187</v>
      </c>
      <c r="E18" s="30">
        <v>5.5</v>
      </c>
      <c r="F18" s="11">
        <v>6</v>
      </c>
      <c r="G18" s="32">
        <f t="shared" si="0"/>
        <v>5.85</v>
      </c>
      <c r="H18" s="41" t="str">
        <f t="shared" si="1"/>
        <v>C</v>
      </c>
      <c r="I18" s="34"/>
    </row>
    <row r="19" spans="1:9" ht="15.75" x14ac:dyDescent="0.25">
      <c r="A19" s="28">
        <v>5</v>
      </c>
      <c r="B19" s="49" t="s">
        <v>522</v>
      </c>
      <c r="C19" s="48" t="s">
        <v>170</v>
      </c>
      <c r="D19" s="50" t="s">
        <v>25</v>
      </c>
      <c r="E19" s="30">
        <v>7.5</v>
      </c>
      <c r="F19" s="11">
        <v>5.5</v>
      </c>
      <c r="G19" s="32">
        <f t="shared" si="0"/>
        <v>6.1</v>
      </c>
      <c r="H19" s="41" t="str">
        <f t="shared" si="1"/>
        <v>C+</v>
      </c>
      <c r="I19" s="34"/>
    </row>
    <row r="20" spans="1:9" ht="15.75" x14ac:dyDescent="0.25">
      <c r="A20" s="28">
        <v>6</v>
      </c>
      <c r="B20" s="49" t="s">
        <v>523</v>
      </c>
      <c r="C20" s="48" t="s">
        <v>210</v>
      </c>
      <c r="D20" s="50" t="s">
        <v>136</v>
      </c>
      <c r="E20" s="30">
        <v>4.5</v>
      </c>
      <c r="F20" s="11">
        <v>6</v>
      </c>
      <c r="G20" s="32">
        <f t="shared" si="0"/>
        <v>5.5499999999999989</v>
      </c>
      <c r="H20" s="41" t="str">
        <f t="shared" si="1"/>
        <v>C</v>
      </c>
      <c r="I20" s="34"/>
    </row>
    <row r="21" spans="1:9" ht="15.75" x14ac:dyDescent="0.25">
      <c r="A21" s="28">
        <v>7</v>
      </c>
      <c r="B21" s="49" t="s">
        <v>524</v>
      </c>
      <c r="C21" s="48" t="s">
        <v>444</v>
      </c>
      <c r="D21" s="50" t="s">
        <v>238</v>
      </c>
      <c r="E21" s="30">
        <v>4</v>
      </c>
      <c r="F21" s="11">
        <v>5.5</v>
      </c>
      <c r="G21" s="32">
        <f t="shared" si="0"/>
        <v>5.05</v>
      </c>
      <c r="H21" s="41" t="str">
        <f t="shared" si="1"/>
        <v>D+</v>
      </c>
      <c r="I21" s="34"/>
    </row>
    <row r="22" spans="1:9" ht="15.75" x14ac:dyDescent="0.25">
      <c r="A22" s="28">
        <v>8</v>
      </c>
      <c r="B22" s="49" t="s">
        <v>525</v>
      </c>
      <c r="C22" s="48" t="s">
        <v>264</v>
      </c>
      <c r="D22" s="50" t="s">
        <v>173</v>
      </c>
      <c r="E22" s="30">
        <v>4.5</v>
      </c>
      <c r="F22" s="11">
        <v>5</v>
      </c>
      <c r="G22" s="32">
        <f t="shared" si="0"/>
        <v>4.8499999999999996</v>
      </c>
      <c r="H22" s="41" t="str">
        <f t="shared" si="1"/>
        <v>D</v>
      </c>
      <c r="I22" s="34"/>
    </row>
    <row r="23" spans="1:9" ht="15.75" x14ac:dyDescent="0.25">
      <c r="A23" s="28">
        <v>9</v>
      </c>
      <c r="B23" s="49" t="s">
        <v>526</v>
      </c>
      <c r="C23" s="48" t="s">
        <v>65</v>
      </c>
      <c r="D23" s="50" t="s">
        <v>70</v>
      </c>
      <c r="E23" s="30">
        <v>6</v>
      </c>
      <c r="F23" s="11">
        <v>6</v>
      </c>
      <c r="G23" s="32">
        <f t="shared" si="0"/>
        <v>5.9999999999999991</v>
      </c>
      <c r="H23" s="41" t="str">
        <f t="shared" si="1"/>
        <v>C+</v>
      </c>
      <c r="I23" s="34"/>
    </row>
    <row r="24" spans="1:9" ht="15.75" x14ac:dyDescent="0.25">
      <c r="A24" s="28">
        <v>10</v>
      </c>
      <c r="B24" s="49" t="s">
        <v>527</v>
      </c>
      <c r="C24" s="48" t="s">
        <v>165</v>
      </c>
      <c r="D24" s="50" t="s">
        <v>128</v>
      </c>
      <c r="E24" s="30">
        <v>5.5</v>
      </c>
      <c r="F24" s="11">
        <v>5</v>
      </c>
      <c r="G24" s="32">
        <f t="shared" si="0"/>
        <v>5.15</v>
      </c>
      <c r="H24" s="41" t="str">
        <f t="shared" si="1"/>
        <v>D+</v>
      </c>
      <c r="I24" s="34"/>
    </row>
    <row r="25" spans="1:9" ht="15.75" x14ac:dyDescent="0.25">
      <c r="A25" s="28">
        <v>11</v>
      </c>
      <c r="B25" s="49" t="s">
        <v>528</v>
      </c>
      <c r="C25" s="48" t="s">
        <v>209</v>
      </c>
      <c r="D25" s="50" t="s">
        <v>115</v>
      </c>
      <c r="E25" s="30">
        <v>6.5</v>
      </c>
      <c r="F25" s="11">
        <v>6.5</v>
      </c>
      <c r="G25" s="32">
        <f t="shared" si="0"/>
        <v>6.5</v>
      </c>
      <c r="H25" s="41" t="str">
        <f t="shared" si="1"/>
        <v>C+</v>
      </c>
      <c r="I25" s="34"/>
    </row>
    <row r="26" spans="1:9" ht="15.75" x14ac:dyDescent="0.25">
      <c r="A26" s="28">
        <v>12</v>
      </c>
      <c r="B26" s="49" t="s">
        <v>529</v>
      </c>
      <c r="C26" s="48" t="s">
        <v>530</v>
      </c>
      <c r="D26" s="50" t="s">
        <v>28</v>
      </c>
      <c r="E26" s="30">
        <v>4</v>
      </c>
      <c r="F26" s="11">
        <v>5.5</v>
      </c>
      <c r="G26" s="32">
        <f t="shared" si="0"/>
        <v>5.05</v>
      </c>
      <c r="H26" s="41" t="str">
        <f t="shared" si="1"/>
        <v>D+</v>
      </c>
      <c r="I26" s="34"/>
    </row>
    <row r="27" spans="1:9" ht="15.75" x14ac:dyDescent="0.25">
      <c r="A27" s="28">
        <v>13</v>
      </c>
      <c r="B27" s="49" t="s">
        <v>531</v>
      </c>
      <c r="C27" s="48" t="s">
        <v>63</v>
      </c>
      <c r="D27" s="50" t="s">
        <v>188</v>
      </c>
      <c r="E27" s="30">
        <v>6</v>
      </c>
      <c r="F27" s="11">
        <v>5</v>
      </c>
      <c r="G27" s="32">
        <f t="shared" si="0"/>
        <v>5.3</v>
      </c>
      <c r="H27" s="41" t="str">
        <f t="shared" si="1"/>
        <v>D+</v>
      </c>
      <c r="I27" s="34"/>
    </row>
    <row r="28" spans="1:9" ht="15.75" x14ac:dyDescent="0.25">
      <c r="A28" s="28">
        <v>14</v>
      </c>
      <c r="B28" s="49" t="s">
        <v>532</v>
      </c>
      <c r="C28" s="48" t="s">
        <v>75</v>
      </c>
      <c r="D28" s="50" t="s">
        <v>31</v>
      </c>
      <c r="E28" s="30">
        <v>0</v>
      </c>
      <c r="F28" s="11">
        <v>0</v>
      </c>
      <c r="G28" s="32">
        <f t="shared" si="0"/>
        <v>0</v>
      </c>
      <c r="H28" s="41" t="str">
        <f t="shared" si="1"/>
        <v>F</v>
      </c>
      <c r="I28" s="34" t="s">
        <v>733</v>
      </c>
    </row>
    <row r="29" spans="1:9" ht="15.75" x14ac:dyDescent="0.25">
      <c r="A29" s="28">
        <v>15</v>
      </c>
      <c r="B29" s="49" t="s">
        <v>533</v>
      </c>
      <c r="C29" s="48" t="s">
        <v>534</v>
      </c>
      <c r="D29" s="50" t="s">
        <v>31</v>
      </c>
      <c r="E29" s="30">
        <v>4.5</v>
      </c>
      <c r="F29" s="11">
        <v>5</v>
      </c>
      <c r="G29" s="32">
        <f t="shared" si="0"/>
        <v>4.8499999999999996</v>
      </c>
      <c r="H29" s="41" t="str">
        <f t="shared" si="1"/>
        <v>D</v>
      </c>
      <c r="I29" s="34"/>
    </row>
    <row r="30" spans="1:9" ht="15.75" x14ac:dyDescent="0.25">
      <c r="A30" s="28">
        <v>16</v>
      </c>
      <c r="B30" s="49" t="s">
        <v>535</v>
      </c>
      <c r="C30" s="48" t="s">
        <v>160</v>
      </c>
      <c r="D30" s="50" t="s">
        <v>31</v>
      </c>
      <c r="E30" s="30">
        <v>4.5</v>
      </c>
      <c r="F30" s="11">
        <v>6</v>
      </c>
      <c r="G30" s="32">
        <f t="shared" si="0"/>
        <v>5.5499999999999989</v>
      </c>
      <c r="H30" s="41" t="str">
        <f t="shared" si="1"/>
        <v>C</v>
      </c>
      <c r="I30" s="34"/>
    </row>
    <row r="31" spans="1:9" ht="15.75" x14ac:dyDescent="0.25">
      <c r="A31" s="28">
        <v>17</v>
      </c>
      <c r="B31" s="49" t="s">
        <v>536</v>
      </c>
      <c r="C31" s="48" t="s">
        <v>223</v>
      </c>
      <c r="D31" s="50" t="s">
        <v>118</v>
      </c>
      <c r="E31" s="30">
        <v>5</v>
      </c>
      <c r="F31" s="11">
        <v>4</v>
      </c>
      <c r="G31" s="32">
        <f t="shared" si="0"/>
        <v>4.3</v>
      </c>
      <c r="H31" s="41" t="str">
        <f t="shared" si="1"/>
        <v>D</v>
      </c>
      <c r="I31" s="34"/>
    </row>
    <row r="32" spans="1:9" ht="15.75" x14ac:dyDescent="0.25">
      <c r="A32" s="28">
        <v>18</v>
      </c>
      <c r="B32" s="49" t="s">
        <v>537</v>
      </c>
      <c r="C32" s="48" t="s">
        <v>538</v>
      </c>
      <c r="D32" s="50" t="s">
        <v>36</v>
      </c>
      <c r="E32" s="30">
        <v>5</v>
      </c>
      <c r="F32" s="11">
        <v>5.5</v>
      </c>
      <c r="G32" s="32">
        <f t="shared" si="0"/>
        <v>5.35</v>
      </c>
      <c r="H32" s="41" t="str">
        <f t="shared" si="1"/>
        <v>D+</v>
      </c>
      <c r="I32" s="34"/>
    </row>
    <row r="33" spans="1:9" ht="15.75" x14ac:dyDescent="0.25">
      <c r="A33" s="28">
        <v>19</v>
      </c>
      <c r="B33" s="49" t="s">
        <v>539</v>
      </c>
      <c r="C33" s="48" t="s">
        <v>540</v>
      </c>
      <c r="D33" s="50" t="s">
        <v>541</v>
      </c>
      <c r="E33" s="30">
        <v>6</v>
      </c>
      <c r="F33" s="11">
        <v>7.5</v>
      </c>
      <c r="G33" s="32">
        <f t="shared" si="0"/>
        <v>7.05</v>
      </c>
      <c r="H33" s="41" t="str">
        <f t="shared" si="1"/>
        <v>B</v>
      </c>
      <c r="I33" s="34"/>
    </row>
    <row r="34" spans="1:9" ht="15.75" x14ac:dyDescent="0.25">
      <c r="A34" s="28">
        <v>20</v>
      </c>
      <c r="B34" s="49" t="s">
        <v>542</v>
      </c>
      <c r="C34" s="48" t="s">
        <v>543</v>
      </c>
      <c r="D34" s="50" t="s">
        <v>38</v>
      </c>
      <c r="E34" s="30">
        <v>5.5</v>
      </c>
      <c r="F34" s="11">
        <v>3.5</v>
      </c>
      <c r="G34" s="32">
        <f t="shared" si="0"/>
        <v>4.0999999999999996</v>
      </c>
      <c r="H34" s="41" t="str">
        <f t="shared" si="1"/>
        <v>D</v>
      </c>
      <c r="I34" s="34"/>
    </row>
    <row r="35" spans="1:9" ht="15.75" x14ac:dyDescent="0.25">
      <c r="A35" s="28">
        <v>21</v>
      </c>
      <c r="B35" s="49" t="s">
        <v>544</v>
      </c>
      <c r="C35" s="48" t="s">
        <v>545</v>
      </c>
      <c r="D35" s="50" t="s">
        <v>39</v>
      </c>
      <c r="E35" s="30">
        <v>6</v>
      </c>
      <c r="F35" s="11">
        <v>5</v>
      </c>
      <c r="G35" s="32">
        <f t="shared" si="0"/>
        <v>5.3</v>
      </c>
      <c r="H35" s="41" t="str">
        <f t="shared" si="1"/>
        <v>D+</v>
      </c>
      <c r="I35" s="34"/>
    </row>
    <row r="36" spans="1:9" ht="15.75" x14ac:dyDescent="0.25">
      <c r="A36" s="28">
        <v>22</v>
      </c>
      <c r="B36" s="49" t="s">
        <v>546</v>
      </c>
      <c r="C36" s="48" t="s">
        <v>547</v>
      </c>
      <c r="D36" s="50" t="s">
        <v>102</v>
      </c>
      <c r="E36" s="30">
        <v>5.5</v>
      </c>
      <c r="F36" s="11">
        <v>2.5</v>
      </c>
      <c r="G36" s="32">
        <f t="shared" si="0"/>
        <v>3.4</v>
      </c>
      <c r="H36" s="41" t="str">
        <f t="shared" si="1"/>
        <v>F</v>
      </c>
      <c r="I36" s="34"/>
    </row>
    <row r="37" spans="1:9" ht="15.75" x14ac:dyDescent="0.25">
      <c r="A37" s="28">
        <v>23</v>
      </c>
      <c r="B37" s="49" t="s">
        <v>548</v>
      </c>
      <c r="C37" s="48" t="s">
        <v>549</v>
      </c>
      <c r="D37" s="50" t="s">
        <v>177</v>
      </c>
      <c r="E37" s="30">
        <v>5.5</v>
      </c>
      <c r="F37" s="11">
        <v>4.3</v>
      </c>
      <c r="G37" s="32">
        <f t="shared" si="0"/>
        <v>4.66</v>
      </c>
      <c r="H37" s="41" t="str">
        <f t="shared" si="1"/>
        <v>D</v>
      </c>
      <c r="I37" s="34"/>
    </row>
    <row r="38" spans="1:9" ht="15.75" x14ac:dyDescent="0.25">
      <c r="A38" s="28">
        <v>24</v>
      </c>
      <c r="B38" s="49" t="s">
        <v>550</v>
      </c>
      <c r="C38" s="48" t="s">
        <v>254</v>
      </c>
      <c r="D38" s="50" t="s">
        <v>77</v>
      </c>
      <c r="E38" s="30">
        <v>4</v>
      </c>
      <c r="F38" s="11">
        <v>3</v>
      </c>
      <c r="G38" s="32">
        <f t="shared" si="0"/>
        <v>3.3</v>
      </c>
      <c r="H38" s="41" t="str">
        <f t="shared" si="1"/>
        <v>F</v>
      </c>
      <c r="I38" s="34" t="s">
        <v>733</v>
      </c>
    </row>
    <row r="39" spans="1:9" ht="15.75" x14ac:dyDescent="0.25">
      <c r="A39" s="28">
        <v>25</v>
      </c>
      <c r="B39" s="49" t="s">
        <v>551</v>
      </c>
      <c r="C39" s="48" t="s">
        <v>552</v>
      </c>
      <c r="D39" s="50" t="s">
        <v>174</v>
      </c>
      <c r="E39" s="30">
        <v>6</v>
      </c>
      <c r="F39" s="11">
        <v>4.5</v>
      </c>
      <c r="G39" s="32">
        <f t="shared" si="0"/>
        <v>4.9499999999999993</v>
      </c>
      <c r="H39" s="41" t="str">
        <f t="shared" si="1"/>
        <v>D+</v>
      </c>
      <c r="I39" s="34"/>
    </row>
    <row r="40" spans="1:9" ht="15.75" x14ac:dyDescent="0.25">
      <c r="A40" s="28">
        <v>26</v>
      </c>
      <c r="B40" s="49" t="s">
        <v>553</v>
      </c>
      <c r="C40" s="48" t="s">
        <v>155</v>
      </c>
      <c r="D40" s="50" t="s">
        <v>130</v>
      </c>
      <c r="E40" s="30">
        <v>5.5</v>
      </c>
      <c r="F40" s="11">
        <v>6.5</v>
      </c>
      <c r="G40" s="32">
        <f t="shared" si="0"/>
        <v>6.1999999999999993</v>
      </c>
      <c r="H40" s="41" t="str">
        <f t="shared" si="1"/>
        <v>C+</v>
      </c>
      <c r="I40" s="34"/>
    </row>
    <row r="41" spans="1:9" ht="15.75" x14ac:dyDescent="0.25">
      <c r="A41" s="28">
        <v>27</v>
      </c>
      <c r="B41" s="49" t="s">
        <v>554</v>
      </c>
      <c r="C41" s="48" t="s">
        <v>129</v>
      </c>
      <c r="D41" s="50" t="s">
        <v>43</v>
      </c>
      <c r="E41" s="30">
        <v>4</v>
      </c>
      <c r="F41" s="11">
        <v>6</v>
      </c>
      <c r="G41" s="32">
        <f t="shared" si="0"/>
        <v>5.3999999999999995</v>
      </c>
      <c r="H41" s="41" t="str">
        <f t="shared" si="1"/>
        <v>D+</v>
      </c>
      <c r="I41" s="34"/>
    </row>
    <row r="42" spans="1:9" ht="15.75" x14ac:dyDescent="0.25">
      <c r="A42" s="28">
        <v>28</v>
      </c>
      <c r="B42" s="49" t="s">
        <v>555</v>
      </c>
      <c r="C42" s="48" t="s">
        <v>259</v>
      </c>
      <c r="D42" s="50" t="s">
        <v>44</v>
      </c>
      <c r="E42" s="30">
        <v>5</v>
      </c>
      <c r="F42" s="11">
        <v>4</v>
      </c>
      <c r="G42" s="32">
        <f t="shared" si="0"/>
        <v>4.3</v>
      </c>
      <c r="H42" s="41" t="str">
        <f t="shared" si="1"/>
        <v>D</v>
      </c>
      <c r="I42" s="34"/>
    </row>
    <row r="43" spans="1:9" ht="15.75" x14ac:dyDescent="0.25">
      <c r="A43" s="28">
        <v>29</v>
      </c>
      <c r="B43" s="49" t="s">
        <v>556</v>
      </c>
      <c r="C43" s="48" t="s">
        <v>557</v>
      </c>
      <c r="D43" s="50" t="s">
        <v>44</v>
      </c>
      <c r="E43" s="30">
        <v>9</v>
      </c>
      <c r="F43" s="11">
        <v>7</v>
      </c>
      <c r="G43" s="32">
        <f t="shared" si="0"/>
        <v>7.6</v>
      </c>
      <c r="H43" s="41" t="str">
        <f t="shared" si="1"/>
        <v>B</v>
      </c>
      <c r="I43" s="34"/>
    </row>
    <row r="44" spans="1:9" ht="15.75" x14ac:dyDescent="0.25">
      <c r="A44" s="28">
        <v>30</v>
      </c>
      <c r="B44" s="49" t="s">
        <v>558</v>
      </c>
      <c r="C44" s="48" t="s">
        <v>52</v>
      </c>
      <c r="D44" s="50" t="s">
        <v>45</v>
      </c>
      <c r="E44" s="30">
        <v>6</v>
      </c>
      <c r="F44" s="11">
        <v>4</v>
      </c>
      <c r="G44" s="32">
        <f t="shared" si="0"/>
        <v>4.5999999999999996</v>
      </c>
      <c r="H44" s="41" t="str">
        <f t="shared" si="1"/>
        <v>D</v>
      </c>
      <c r="I44" s="34"/>
    </row>
    <row r="45" spans="1:9" ht="15.75" x14ac:dyDescent="0.25">
      <c r="A45" s="28">
        <v>31</v>
      </c>
      <c r="B45" s="49" t="s">
        <v>559</v>
      </c>
      <c r="C45" s="48" t="s">
        <v>560</v>
      </c>
      <c r="D45" s="50" t="s">
        <v>121</v>
      </c>
      <c r="E45" s="30">
        <v>5</v>
      </c>
      <c r="F45" s="11">
        <v>2</v>
      </c>
      <c r="G45" s="32">
        <f t="shared" si="0"/>
        <v>2.9</v>
      </c>
      <c r="H45" s="41" t="str">
        <f t="shared" si="1"/>
        <v>F</v>
      </c>
      <c r="I45" s="34" t="s">
        <v>733</v>
      </c>
    </row>
    <row r="46" spans="1:9" ht="15.75" x14ac:dyDescent="0.25">
      <c r="A46" s="28">
        <v>32</v>
      </c>
      <c r="B46" s="49" t="s">
        <v>561</v>
      </c>
      <c r="C46" s="48" t="s">
        <v>29</v>
      </c>
      <c r="D46" s="50" t="s">
        <v>79</v>
      </c>
      <c r="E46" s="30">
        <v>6.5</v>
      </c>
      <c r="F46" s="11">
        <v>5.5</v>
      </c>
      <c r="G46" s="32">
        <f t="shared" si="0"/>
        <v>5.8</v>
      </c>
      <c r="H46" s="41" t="str">
        <f t="shared" si="1"/>
        <v>C</v>
      </c>
      <c r="I46" s="34"/>
    </row>
    <row r="47" spans="1:9" ht="15.75" x14ac:dyDescent="0.25">
      <c r="A47" s="28">
        <v>33</v>
      </c>
      <c r="B47" s="49" t="s">
        <v>562</v>
      </c>
      <c r="C47" s="48" t="s">
        <v>214</v>
      </c>
      <c r="D47" s="50" t="s">
        <v>80</v>
      </c>
      <c r="E47" s="30">
        <v>4</v>
      </c>
      <c r="F47" s="11">
        <v>6</v>
      </c>
      <c r="G47" s="32">
        <f t="shared" si="0"/>
        <v>5.3999999999999995</v>
      </c>
      <c r="H47" s="41" t="str">
        <f t="shared" si="1"/>
        <v>D+</v>
      </c>
      <c r="I47" s="34"/>
    </row>
    <row r="48" spans="1:9" ht="15.75" x14ac:dyDescent="0.25">
      <c r="A48" s="28">
        <v>34</v>
      </c>
      <c r="B48" s="49" t="s">
        <v>563</v>
      </c>
      <c r="C48" s="48" t="s">
        <v>218</v>
      </c>
      <c r="D48" s="50" t="s">
        <v>48</v>
      </c>
      <c r="E48" s="30">
        <v>5.5</v>
      </c>
      <c r="F48" s="11">
        <v>6</v>
      </c>
      <c r="G48" s="32">
        <f t="shared" si="0"/>
        <v>5.85</v>
      </c>
      <c r="H48" s="41" t="str">
        <f t="shared" si="1"/>
        <v>C</v>
      </c>
      <c r="I48" s="34"/>
    </row>
    <row r="49" spans="1:9" ht="15.75" x14ac:dyDescent="0.25">
      <c r="A49" s="28">
        <v>35</v>
      </c>
      <c r="B49" s="49" t="s">
        <v>564</v>
      </c>
      <c r="C49" s="48" t="s">
        <v>445</v>
      </c>
      <c r="D49" s="50" t="s">
        <v>82</v>
      </c>
      <c r="E49" s="30">
        <v>5.5</v>
      </c>
      <c r="F49" s="11">
        <v>4.5</v>
      </c>
      <c r="G49" s="32">
        <f t="shared" si="0"/>
        <v>4.8</v>
      </c>
      <c r="H49" s="41" t="str">
        <f t="shared" si="1"/>
        <v>D</v>
      </c>
      <c r="I49" s="34"/>
    </row>
    <row r="50" spans="1:9" ht="15.75" x14ac:dyDescent="0.25">
      <c r="A50" s="28">
        <v>36</v>
      </c>
      <c r="B50" s="49" t="s">
        <v>565</v>
      </c>
      <c r="C50" s="48" t="s">
        <v>448</v>
      </c>
      <c r="D50" s="50" t="s">
        <v>227</v>
      </c>
      <c r="E50" s="30">
        <v>4.5</v>
      </c>
      <c r="F50" s="11">
        <v>3.5</v>
      </c>
      <c r="G50" s="32">
        <f t="shared" si="0"/>
        <v>3.8</v>
      </c>
      <c r="H50" s="41" t="str">
        <f t="shared" si="1"/>
        <v>F</v>
      </c>
      <c r="I50" s="34" t="s">
        <v>733</v>
      </c>
    </row>
    <row r="51" spans="1:9" ht="15.75" x14ac:dyDescent="0.25">
      <c r="A51" s="28">
        <v>37</v>
      </c>
      <c r="B51" s="49" t="s">
        <v>566</v>
      </c>
      <c r="C51" s="48" t="s">
        <v>242</v>
      </c>
      <c r="D51" s="50" t="s">
        <v>105</v>
      </c>
      <c r="E51" s="30">
        <v>8</v>
      </c>
      <c r="F51" s="11">
        <v>6.5</v>
      </c>
      <c r="G51" s="32">
        <f t="shared" si="0"/>
        <v>6.9499999999999993</v>
      </c>
      <c r="H51" s="41" t="str">
        <f t="shared" si="1"/>
        <v>B</v>
      </c>
      <c r="I51" s="34"/>
    </row>
    <row r="52" spans="1:9" ht="15.75" x14ac:dyDescent="0.25">
      <c r="A52" s="28">
        <v>38</v>
      </c>
      <c r="B52" s="49" t="s">
        <v>567</v>
      </c>
      <c r="C52" s="48" t="s">
        <v>179</v>
      </c>
      <c r="D52" s="50" t="s">
        <v>53</v>
      </c>
      <c r="E52" s="30">
        <v>4.5</v>
      </c>
      <c r="F52" s="11">
        <v>4</v>
      </c>
      <c r="G52" s="32">
        <f t="shared" si="0"/>
        <v>4.1499999999999995</v>
      </c>
      <c r="H52" s="41" t="str">
        <f t="shared" si="1"/>
        <v>D</v>
      </c>
      <c r="I52" s="34"/>
    </row>
    <row r="53" spans="1:9" ht="15.75" x14ac:dyDescent="0.25">
      <c r="A53" s="28">
        <v>39</v>
      </c>
      <c r="B53" s="49" t="s">
        <v>568</v>
      </c>
      <c r="C53" s="48" t="s">
        <v>256</v>
      </c>
      <c r="D53" s="50" t="s">
        <v>107</v>
      </c>
      <c r="E53" s="30">
        <v>5.5</v>
      </c>
      <c r="F53" s="11">
        <v>4.5</v>
      </c>
      <c r="G53" s="32">
        <f t="shared" si="0"/>
        <v>4.8</v>
      </c>
      <c r="H53" s="41" t="str">
        <f t="shared" si="1"/>
        <v>D</v>
      </c>
      <c r="I53" s="34"/>
    </row>
    <row r="54" spans="1:9" ht="15.75" x14ac:dyDescent="0.25">
      <c r="A54" s="28">
        <v>40</v>
      </c>
      <c r="B54" s="49" t="s">
        <v>569</v>
      </c>
      <c r="C54" s="48" t="s">
        <v>267</v>
      </c>
      <c r="D54" s="50" t="s">
        <v>58</v>
      </c>
      <c r="E54" s="30">
        <v>5.5</v>
      </c>
      <c r="F54" s="11">
        <v>6</v>
      </c>
      <c r="G54" s="32">
        <f t="shared" si="0"/>
        <v>5.85</v>
      </c>
      <c r="H54" s="41" t="str">
        <f t="shared" si="1"/>
        <v>C</v>
      </c>
      <c r="I54" s="34"/>
    </row>
    <row r="55" spans="1:9" ht="15.75" x14ac:dyDescent="0.25">
      <c r="A55" s="28">
        <v>41</v>
      </c>
      <c r="B55" s="49" t="s">
        <v>570</v>
      </c>
      <c r="C55" s="48" t="s">
        <v>571</v>
      </c>
      <c r="D55" s="50" t="s">
        <v>85</v>
      </c>
      <c r="E55" s="30">
        <v>4.5</v>
      </c>
      <c r="F55" s="11">
        <v>6</v>
      </c>
      <c r="G55" s="32">
        <f t="shared" si="0"/>
        <v>5.5499999999999989</v>
      </c>
      <c r="H55" s="41" t="str">
        <f t="shared" si="1"/>
        <v>C</v>
      </c>
      <c r="I55" s="34"/>
    </row>
    <row r="56" spans="1:9" ht="15.75" x14ac:dyDescent="0.25">
      <c r="A56" s="28">
        <v>42</v>
      </c>
      <c r="B56" s="49" t="s">
        <v>572</v>
      </c>
      <c r="C56" s="48" t="s">
        <v>573</v>
      </c>
      <c r="D56" s="50" t="s">
        <v>61</v>
      </c>
      <c r="E56" s="30">
        <v>5</v>
      </c>
      <c r="F56" s="11">
        <v>4.5</v>
      </c>
      <c r="G56" s="32">
        <f t="shared" si="0"/>
        <v>4.6500000000000004</v>
      </c>
      <c r="H56" s="41" t="str">
        <f t="shared" si="1"/>
        <v>D</v>
      </c>
      <c r="I56" s="34"/>
    </row>
    <row r="57" spans="1:9" ht="15.75" x14ac:dyDescent="0.25">
      <c r="A57" s="28">
        <v>43</v>
      </c>
      <c r="B57" s="49" t="s">
        <v>574</v>
      </c>
      <c r="C57" s="48" t="s">
        <v>72</v>
      </c>
      <c r="D57" s="50" t="s">
        <v>88</v>
      </c>
      <c r="E57" s="30">
        <v>4</v>
      </c>
      <c r="F57" s="11">
        <v>4.5</v>
      </c>
      <c r="G57" s="32">
        <f t="shared" si="0"/>
        <v>4.3499999999999996</v>
      </c>
      <c r="H57" s="41" t="str">
        <f t="shared" si="1"/>
        <v>D</v>
      </c>
      <c r="I57" s="34"/>
    </row>
    <row r="58" spans="1:9" ht="15.75" x14ac:dyDescent="0.25">
      <c r="A58" s="28">
        <v>44</v>
      </c>
      <c r="B58" s="49" t="s">
        <v>575</v>
      </c>
      <c r="C58" s="48" t="s">
        <v>576</v>
      </c>
      <c r="D58" s="50" t="s">
        <v>62</v>
      </c>
      <c r="E58" s="30">
        <v>5.5</v>
      </c>
      <c r="F58" s="11">
        <v>7</v>
      </c>
      <c r="G58" s="32">
        <f t="shared" si="0"/>
        <v>6.5499999999999989</v>
      </c>
      <c r="H58" s="41" t="str">
        <f t="shared" si="1"/>
        <v>C+</v>
      </c>
      <c r="I58" s="34"/>
    </row>
    <row r="59" spans="1:9" ht="15.75" x14ac:dyDescent="0.25">
      <c r="A59" s="28">
        <v>45</v>
      </c>
      <c r="B59" s="49" t="s">
        <v>577</v>
      </c>
      <c r="C59" s="48" t="s">
        <v>578</v>
      </c>
      <c r="D59" s="50" t="s">
        <v>92</v>
      </c>
      <c r="E59" s="30">
        <v>5.5</v>
      </c>
      <c r="F59" s="11">
        <v>5</v>
      </c>
      <c r="G59" s="32">
        <f t="shared" si="0"/>
        <v>5.15</v>
      </c>
      <c r="H59" s="41" t="str">
        <f t="shared" si="1"/>
        <v>D+</v>
      </c>
      <c r="I59" s="34"/>
    </row>
    <row r="60" spans="1:9" ht="15.75" x14ac:dyDescent="0.25">
      <c r="A60" s="28">
        <v>46</v>
      </c>
      <c r="B60" s="49" t="s">
        <v>579</v>
      </c>
      <c r="C60" s="48" t="s">
        <v>219</v>
      </c>
      <c r="D60" s="50" t="s">
        <v>92</v>
      </c>
      <c r="E60" s="30">
        <v>6</v>
      </c>
      <c r="F60" s="11">
        <v>8</v>
      </c>
      <c r="G60" s="32">
        <f t="shared" si="0"/>
        <v>7.3999999999999995</v>
      </c>
      <c r="H60" s="41" t="str">
        <f t="shared" si="1"/>
        <v>B</v>
      </c>
      <c r="I60" s="34"/>
    </row>
    <row r="61" spans="1:9" ht="15.75" x14ac:dyDescent="0.25">
      <c r="A61" s="28">
        <v>47</v>
      </c>
      <c r="B61" s="49" t="s">
        <v>580</v>
      </c>
      <c r="C61" s="48" t="s">
        <v>581</v>
      </c>
      <c r="D61" s="50" t="s">
        <v>95</v>
      </c>
      <c r="E61" s="30">
        <v>5</v>
      </c>
      <c r="F61" s="11">
        <v>5</v>
      </c>
      <c r="G61" s="32">
        <f t="shared" si="0"/>
        <v>5</v>
      </c>
      <c r="H61" s="41" t="str">
        <f t="shared" si="1"/>
        <v>D+</v>
      </c>
      <c r="I61" s="34"/>
    </row>
    <row r="62" spans="1:9" ht="15.75" x14ac:dyDescent="0.25">
      <c r="A62" s="28">
        <v>48</v>
      </c>
      <c r="B62" s="49" t="s">
        <v>582</v>
      </c>
      <c r="C62" s="48" t="s">
        <v>239</v>
      </c>
      <c r="D62" s="50" t="s">
        <v>234</v>
      </c>
      <c r="E62" s="30">
        <v>7</v>
      </c>
      <c r="F62" s="11">
        <v>6</v>
      </c>
      <c r="G62" s="32">
        <f t="shared" si="0"/>
        <v>6.2999999999999989</v>
      </c>
      <c r="H62" s="41" t="str">
        <f t="shared" si="1"/>
        <v>C+</v>
      </c>
      <c r="I62" s="34"/>
    </row>
    <row r="63" spans="1:9" ht="15.75" x14ac:dyDescent="0.25">
      <c r="A63" s="28">
        <v>49</v>
      </c>
      <c r="B63" s="57" t="s">
        <v>583</v>
      </c>
      <c r="C63" s="58" t="s">
        <v>149</v>
      </c>
      <c r="D63" s="59" t="s">
        <v>114</v>
      </c>
      <c r="E63" s="30">
        <v>6.5</v>
      </c>
      <c r="F63" s="11">
        <v>5</v>
      </c>
      <c r="G63" s="32">
        <f t="shared" si="0"/>
        <v>5.45</v>
      </c>
      <c r="H63" s="41" t="str">
        <f t="shared" si="1"/>
        <v>C</v>
      </c>
      <c r="I63" s="34"/>
    </row>
    <row r="64" spans="1:9" ht="16.5" x14ac:dyDescent="0.25">
      <c r="A64" s="28">
        <v>50</v>
      </c>
      <c r="B64" s="54"/>
      <c r="C64" s="55"/>
      <c r="D64" s="56"/>
      <c r="E64" s="30"/>
      <c r="F64" s="11"/>
      <c r="G64" s="32"/>
      <c r="H64" s="41"/>
      <c r="I64" s="34"/>
    </row>
    <row r="65" spans="1:9" ht="16.5" x14ac:dyDescent="0.25">
      <c r="A65" s="35">
        <v>51</v>
      </c>
      <c r="B65" s="44"/>
      <c r="C65" s="60"/>
      <c r="D65" s="45"/>
      <c r="E65" s="37"/>
      <c r="F65" s="25"/>
      <c r="G65" s="39"/>
      <c r="H65" s="42"/>
      <c r="I65" s="40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2" t="str">
        <f>"Cộng danh sách gồm "</f>
        <v xml:space="preserve">Cộng danh sách gồm </v>
      </c>
      <c r="B67" s="12"/>
      <c r="C67" s="12"/>
      <c r="D67" s="13">
        <f>COUNTA(H15:H65)</f>
        <v>49</v>
      </c>
      <c r="E67" s="14">
        <v>1</v>
      </c>
      <c r="F67" s="15"/>
      <c r="G67" s="1"/>
      <c r="H67" s="1"/>
      <c r="I67" s="1"/>
    </row>
    <row r="68" spans="1:9" ht="15.75" x14ac:dyDescent="0.25">
      <c r="A68" s="97" t="s">
        <v>20</v>
      </c>
      <c r="B68" s="97"/>
      <c r="C68" s="97"/>
      <c r="D68" s="16">
        <v>44</v>
      </c>
      <c r="E68" s="17">
        <f>D68/D67</f>
        <v>0.89795918367346939</v>
      </c>
      <c r="F68" s="18"/>
      <c r="G68" s="1"/>
      <c r="H68" s="1"/>
      <c r="I68" s="1"/>
    </row>
    <row r="69" spans="1:9" ht="15.75" x14ac:dyDescent="0.25">
      <c r="A69" s="97" t="s">
        <v>21</v>
      </c>
      <c r="B69" s="97"/>
      <c r="C69" s="97"/>
      <c r="D69" s="16">
        <v>5</v>
      </c>
      <c r="E69" s="17">
        <f>D69/D67</f>
        <v>0.10204081632653061</v>
      </c>
      <c r="F69" s="18"/>
      <c r="G69" s="1"/>
      <c r="H69" s="1"/>
      <c r="I69" s="1"/>
    </row>
    <row r="70" spans="1:9" ht="15.75" x14ac:dyDescent="0.2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98" t="str">
        <f ca="1">"TP. Hồ Chí Minh, ngày "&amp;  DAY(NOW())&amp;" tháng " &amp;MONTH(NOW())&amp;" năm "&amp;YEAR(NOW())</f>
        <v>TP. Hồ Chí Minh, ngày 31 tháng 12 năm 2016</v>
      </c>
      <c r="F71" s="98"/>
      <c r="G71" s="98"/>
      <c r="H71" s="98"/>
      <c r="I71" s="98"/>
    </row>
    <row r="72" spans="1:9" ht="15.75" x14ac:dyDescent="0.25">
      <c r="A72" s="82" t="s">
        <v>181</v>
      </c>
      <c r="B72" s="82"/>
      <c r="C72" s="82"/>
      <c r="D72" s="1"/>
      <c r="E72" s="82" t="s">
        <v>22</v>
      </c>
      <c r="F72" s="82"/>
      <c r="G72" s="82"/>
      <c r="H72" s="82"/>
      <c r="I72" s="82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15:D65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5" priority="2" stopIfTrue="1" operator="equal">
      <formula>"F"</formula>
    </cfRule>
  </conditionalFormatting>
  <conditionalFormatting sqref="G15:G65">
    <cfRule type="expression" dxfId="4" priority="1" stopIfTrue="1">
      <formula>MAX(#REF!)&lt;4</formula>
    </cfRule>
  </conditionalFormatting>
  <pageMargins left="0.40625" right="4.1666666666666699E-2" top="0.75" bottom="6.25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0"/>
  <sheetViews>
    <sheetView view="pageLayout" topLeftCell="A48" zoomScaleNormal="100" workbookViewId="0">
      <selection activeCell="G66" sqref="G66"/>
    </sheetView>
  </sheetViews>
  <sheetFormatPr defaultRowHeight="15" x14ac:dyDescent="0.25"/>
  <cols>
    <col min="1" max="1" width="5.7109375" customWidth="1"/>
    <col min="2" max="2" width="13.42578125" customWidth="1"/>
    <col min="3" max="3" width="27.28515625" customWidth="1"/>
    <col min="4" max="4" width="8.28515625" customWidth="1"/>
    <col min="5" max="5" width="7.7109375" customWidth="1"/>
  </cols>
  <sheetData>
    <row r="1" spans="1:9" ht="15.75" x14ac:dyDescent="0.25">
      <c r="A1" s="82" t="s">
        <v>0</v>
      </c>
      <c r="B1" s="82"/>
      <c r="C1" s="82"/>
      <c r="D1" s="82"/>
      <c r="E1" s="82" t="s">
        <v>1</v>
      </c>
      <c r="F1" s="82"/>
      <c r="G1" s="82"/>
      <c r="H1" s="82"/>
      <c r="I1" s="82"/>
    </row>
    <row r="2" spans="1:9" ht="15.75" x14ac:dyDescent="0.25">
      <c r="A2" s="82" t="s">
        <v>2</v>
      </c>
      <c r="B2" s="82"/>
      <c r="C2" s="82"/>
      <c r="D2" s="82"/>
      <c r="E2" s="100" t="s">
        <v>3</v>
      </c>
      <c r="F2" s="100"/>
      <c r="G2" s="100"/>
      <c r="H2" s="100"/>
      <c r="I2" s="100"/>
    </row>
    <row r="3" spans="1:9" ht="15.75" x14ac:dyDescent="0.25">
      <c r="A3" s="82" t="s">
        <v>4</v>
      </c>
      <c r="B3" s="82"/>
      <c r="C3" s="82"/>
      <c r="D3" s="82"/>
      <c r="E3" s="1"/>
      <c r="F3" s="1"/>
      <c r="G3" s="1"/>
      <c r="H3" s="1"/>
      <c r="I3" s="1"/>
    </row>
    <row r="4" spans="1:9" ht="15.75" x14ac:dyDescent="0.25">
      <c r="A4" s="82" t="s">
        <v>23</v>
      </c>
      <c r="B4" s="82"/>
      <c r="C4" s="82"/>
      <c r="D4" s="82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3" t="s">
        <v>6</v>
      </c>
      <c r="B8" s="83"/>
      <c r="C8" s="83" t="s">
        <v>724</v>
      </c>
      <c r="D8" s="83"/>
      <c r="E8" s="83" t="s">
        <v>7</v>
      </c>
      <c r="F8" s="83"/>
      <c r="G8" s="66">
        <v>2</v>
      </c>
      <c r="H8" s="66"/>
      <c r="I8" s="3"/>
    </row>
    <row r="9" spans="1:9" ht="15.75" x14ac:dyDescent="0.25">
      <c r="A9" s="83" t="s">
        <v>8</v>
      </c>
      <c r="B9" s="83"/>
      <c r="C9" s="83" t="s">
        <v>584</v>
      </c>
      <c r="D9" s="83"/>
      <c r="E9" s="83" t="s">
        <v>9</v>
      </c>
      <c r="F9" s="83"/>
      <c r="G9" s="66" t="s">
        <v>726</v>
      </c>
      <c r="H9" s="66"/>
      <c r="I9" s="3"/>
    </row>
    <row r="10" spans="1:9" ht="15.75" x14ac:dyDescent="0.25">
      <c r="A10" s="83" t="s">
        <v>10</v>
      </c>
      <c r="B10" s="83"/>
      <c r="C10" s="83" t="s">
        <v>725</v>
      </c>
      <c r="D10" s="83"/>
      <c r="E10" s="19" t="s">
        <v>211</v>
      </c>
      <c r="F10" s="4"/>
      <c r="G10" s="68" t="s">
        <v>727</v>
      </c>
      <c r="H10" s="66"/>
      <c r="I10" s="1"/>
    </row>
    <row r="11" spans="1:9" ht="15.75" x14ac:dyDescent="0.25">
      <c r="A11" s="1"/>
      <c r="B11" s="1"/>
      <c r="C11" s="1"/>
      <c r="D11" s="1"/>
      <c r="E11" s="1"/>
      <c r="F11" s="1"/>
      <c r="G11" s="66"/>
      <c r="H11" s="66"/>
      <c r="I11" s="1"/>
    </row>
    <row r="12" spans="1:9" ht="47.25" x14ac:dyDescent="0.25">
      <c r="A12" s="84" t="s">
        <v>11</v>
      </c>
      <c r="B12" s="86" t="s">
        <v>12</v>
      </c>
      <c r="C12" s="88" t="s">
        <v>13</v>
      </c>
      <c r="D12" s="89"/>
      <c r="E12" s="5" t="s">
        <v>14</v>
      </c>
      <c r="F12" s="5" t="s">
        <v>15</v>
      </c>
      <c r="G12" s="92" t="s">
        <v>16</v>
      </c>
      <c r="H12" s="93"/>
      <c r="I12" s="94" t="s">
        <v>17</v>
      </c>
    </row>
    <row r="13" spans="1:9" ht="15.75" x14ac:dyDescent="0.25">
      <c r="A13" s="85"/>
      <c r="B13" s="87"/>
      <c r="C13" s="90"/>
      <c r="D13" s="91"/>
      <c r="E13" s="6">
        <v>0.3</v>
      </c>
      <c r="F13" s="6">
        <v>0.7</v>
      </c>
      <c r="G13" s="7" t="s">
        <v>18</v>
      </c>
      <c r="H13" s="7" t="s">
        <v>19</v>
      </c>
      <c r="I13" s="95"/>
    </row>
    <row r="14" spans="1:9" ht="15.75" x14ac:dyDescent="0.25">
      <c r="A14" s="24">
        <v>1</v>
      </c>
      <c r="B14" s="47">
        <v>2</v>
      </c>
      <c r="C14" s="96">
        <v>3</v>
      </c>
      <c r="D14" s="96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51" t="s">
        <v>585</v>
      </c>
      <c r="C15" s="52" t="s">
        <v>586</v>
      </c>
      <c r="D15" s="53" t="s">
        <v>98</v>
      </c>
      <c r="E15" s="29">
        <v>7</v>
      </c>
      <c r="F15" s="9">
        <v>4</v>
      </c>
      <c r="G15" s="31">
        <f>E15*$E$13+F15*$F$13</f>
        <v>4.9000000000000004</v>
      </c>
      <c r="H15" s="10" t="str">
        <f>IF(G15&lt;4,"F",IF(G15&lt;=4.9,"D",IF(G15&lt;=5.4,"D+",IF(G15&lt;=5.9,"C",IF(G15&lt;=6.9,"C+",IF(G15&lt;=7.9,"B",IF(G15&lt;=8.4,"B+","A")))))))</f>
        <v>D</v>
      </c>
      <c r="I15" s="33"/>
    </row>
    <row r="16" spans="1:9" ht="15.75" x14ac:dyDescent="0.25">
      <c r="A16" s="28">
        <v>2</v>
      </c>
      <c r="B16" s="49" t="s">
        <v>587</v>
      </c>
      <c r="C16" s="48" t="s">
        <v>588</v>
      </c>
      <c r="D16" s="50" t="s">
        <v>98</v>
      </c>
      <c r="E16" s="30">
        <v>7</v>
      </c>
      <c r="F16" s="11">
        <v>7.5</v>
      </c>
      <c r="G16" s="32">
        <f t="shared" ref="G16:G60" si="0">E16*$E$13+F16*$F$13</f>
        <v>7.35</v>
      </c>
      <c r="H16" s="41" t="str">
        <f t="shared" ref="H16:H60" si="1">IF(G16&lt;4,"F",IF(G16&lt;=4.9,"D",IF(G16&lt;=5.4,"D+",IF(G16&lt;=5.9,"C",IF(G16&lt;=6.9,"C+",IF(G16&lt;=7.9,"B",IF(G16&lt;=8.4,"B+","A")))))))</f>
        <v>B</v>
      </c>
      <c r="I16" s="34"/>
    </row>
    <row r="17" spans="1:9" ht="15.75" x14ac:dyDescent="0.25">
      <c r="A17" s="28">
        <v>3</v>
      </c>
      <c r="B17" s="49" t="s">
        <v>589</v>
      </c>
      <c r="C17" s="48" t="s">
        <v>590</v>
      </c>
      <c r="D17" s="50" t="s">
        <v>25</v>
      </c>
      <c r="E17" s="30">
        <v>6</v>
      </c>
      <c r="F17" s="11">
        <v>7</v>
      </c>
      <c r="G17" s="32">
        <f t="shared" si="0"/>
        <v>6.6999999999999993</v>
      </c>
      <c r="H17" s="41" t="str">
        <f t="shared" si="1"/>
        <v>C+</v>
      </c>
      <c r="I17" s="34"/>
    </row>
    <row r="18" spans="1:9" ht="15.75" x14ac:dyDescent="0.25">
      <c r="A18" s="28">
        <v>4</v>
      </c>
      <c r="B18" s="49" t="s">
        <v>591</v>
      </c>
      <c r="C18" s="48" t="s">
        <v>192</v>
      </c>
      <c r="D18" s="50" t="s">
        <v>189</v>
      </c>
      <c r="E18" s="30">
        <v>7</v>
      </c>
      <c r="F18" s="11">
        <v>4.5</v>
      </c>
      <c r="G18" s="32">
        <f t="shared" si="0"/>
        <v>5.25</v>
      </c>
      <c r="H18" s="41" t="str">
        <f t="shared" si="1"/>
        <v>D+</v>
      </c>
      <c r="I18" s="34"/>
    </row>
    <row r="19" spans="1:9" ht="15.75" x14ac:dyDescent="0.25">
      <c r="A19" s="28">
        <v>5</v>
      </c>
      <c r="B19" s="49" t="s">
        <v>592</v>
      </c>
      <c r="C19" s="48" t="s">
        <v>593</v>
      </c>
      <c r="D19" s="50" t="s">
        <v>31</v>
      </c>
      <c r="E19" s="30">
        <v>7</v>
      </c>
      <c r="F19" s="11">
        <v>6</v>
      </c>
      <c r="G19" s="32">
        <f t="shared" si="0"/>
        <v>6.2999999999999989</v>
      </c>
      <c r="H19" s="41" t="str">
        <f t="shared" si="1"/>
        <v>C+</v>
      </c>
      <c r="I19" s="34"/>
    </row>
    <row r="20" spans="1:9" ht="15.75" x14ac:dyDescent="0.25">
      <c r="A20" s="28">
        <v>6</v>
      </c>
      <c r="B20" s="49" t="s">
        <v>594</v>
      </c>
      <c r="C20" s="48" t="s">
        <v>595</v>
      </c>
      <c r="D20" s="50" t="s">
        <v>258</v>
      </c>
      <c r="E20" s="30">
        <v>7</v>
      </c>
      <c r="F20" s="11">
        <v>5.5</v>
      </c>
      <c r="G20" s="32">
        <f t="shared" si="0"/>
        <v>5.9499999999999993</v>
      </c>
      <c r="H20" s="41" t="str">
        <f t="shared" si="1"/>
        <v>C+</v>
      </c>
      <c r="I20" s="34"/>
    </row>
    <row r="21" spans="1:9" ht="15.75" x14ac:dyDescent="0.25">
      <c r="A21" s="28">
        <v>7</v>
      </c>
      <c r="B21" s="49" t="s">
        <v>596</v>
      </c>
      <c r="C21" s="48" t="s">
        <v>597</v>
      </c>
      <c r="D21" s="50" t="s">
        <v>118</v>
      </c>
      <c r="E21" s="30">
        <v>7</v>
      </c>
      <c r="F21" s="11">
        <v>6</v>
      </c>
      <c r="G21" s="32">
        <f t="shared" si="0"/>
        <v>6.2999999999999989</v>
      </c>
      <c r="H21" s="41" t="str">
        <f t="shared" si="1"/>
        <v>C+</v>
      </c>
      <c r="I21" s="34"/>
    </row>
    <row r="22" spans="1:9" ht="15.75" x14ac:dyDescent="0.25">
      <c r="A22" s="28">
        <v>8</v>
      </c>
      <c r="B22" s="49" t="s">
        <v>598</v>
      </c>
      <c r="C22" s="48" t="s">
        <v>220</v>
      </c>
      <c r="D22" s="50" t="s">
        <v>36</v>
      </c>
      <c r="E22" s="30">
        <v>6</v>
      </c>
      <c r="F22" s="11">
        <v>6</v>
      </c>
      <c r="G22" s="32">
        <f t="shared" si="0"/>
        <v>5.9999999999999991</v>
      </c>
      <c r="H22" s="41" t="str">
        <f t="shared" si="1"/>
        <v>C+</v>
      </c>
      <c r="I22" s="34"/>
    </row>
    <row r="23" spans="1:9" ht="15.75" x14ac:dyDescent="0.25">
      <c r="A23" s="28">
        <v>9</v>
      </c>
      <c r="B23" s="49" t="s">
        <v>599</v>
      </c>
      <c r="C23" s="48" t="s">
        <v>154</v>
      </c>
      <c r="D23" s="50" t="s">
        <v>38</v>
      </c>
      <c r="E23" s="30">
        <v>6</v>
      </c>
      <c r="F23" s="11">
        <v>7</v>
      </c>
      <c r="G23" s="32">
        <f t="shared" si="0"/>
        <v>6.6999999999999993</v>
      </c>
      <c r="H23" s="41" t="str">
        <f t="shared" si="1"/>
        <v>C+</v>
      </c>
      <c r="I23" s="34"/>
    </row>
    <row r="24" spans="1:9" ht="15.75" x14ac:dyDescent="0.25">
      <c r="A24" s="28">
        <v>10</v>
      </c>
      <c r="B24" s="49" t="s">
        <v>600</v>
      </c>
      <c r="C24" s="48" t="s">
        <v>601</v>
      </c>
      <c r="D24" s="50" t="s">
        <v>39</v>
      </c>
      <c r="E24" s="30">
        <v>7</v>
      </c>
      <c r="F24" s="11">
        <v>5</v>
      </c>
      <c r="G24" s="32">
        <f t="shared" si="0"/>
        <v>5.6</v>
      </c>
      <c r="H24" s="41" t="str">
        <f t="shared" si="1"/>
        <v>C</v>
      </c>
      <c r="I24" s="34"/>
    </row>
    <row r="25" spans="1:9" ht="15.75" x14ac:dyDescent="0.25">
      <c r="A25" s="28">
        <v>11</v>
      </c>
      <c r="B25" s="49" t="s">
        <v>602</v>
      </c>
      <c r="C25" s="48" t="s">
        <v>113</v>
      </c>
      <c r="D25" s="50" t="s">
        <v>151</v>
      </c>
      <c r="E25" s="30">
        <v>8</v>
      </c>
      <c r="F25" s="11">
        <v>6</v>
      </c>
      <c r="G25" s="32">
        <f t="shared" si="0"/>
        <v>6.6</v>
      </c>
      <c r="H25" s="41" t="str">
        <f t="shared" si="1"/>
        <v>C+</v>
      </c>
      <c r="I25" s="34"/>
    </row>
    <row r="26" spans="1:9" ht="15.75" x14ac:dyDescent="0.25">
      <c r="A26" s="28">
        <v>12</v>
      </c>
      <c r="B26" s="49" t="s">
        <v>603</v>
      </c>
      <c r="C26" s="48" t="s">
        <v>604</v>
      </c>
      <c r="D26" s="50" t="s">
        <v>152</v>
      </c>
      <c r="E26" s="30">
        <v>6</v>
      </c>
      <c r="F26" s="11">
        <v>6.5</v>
      </c>
      <c r="G26" s="32">
        <f t="shared" si="0"/>
        <v>6.35</v>
      </c>
      <c r="H26" s="41" t="str">
        <f t="shared" si="1"/>
        <v>C+</v>
      </c>
      <c r="I26" s="34"/>
    </row>
    <row r="27" spans="1:9" ht="15.75" x14ac:dyDescent="0.25">
      <c r="A27" s="28">
        <v>13</v>
      </c>
      <c r="B27" s="49" t="s">
        <v>605</v>
      </c>
      <c r="C27" s="48" t="s">
        <v>606</v>
      </c>
      <c r="D27" s="50" t="s">
        <v>44</v>
      </c>
      <c r="E27" s="30">
        <v>7</v>
      </c>
      <c r="F27" s="11">
        <v>0</v>
      </c>
      <c r="G27" s="32">
        <f t="shared" si="0"/>
        <v>2.1</v>
      </c>
      <c r="H27" s="41" t="str">
        <f t="shared" si="1"/>
        <v>F</v>
      </c>
      <c r="I27" s="34" t="s">
        <v>733</v>
      </c>
    </row>
    <row r="28" spans="1:9" ht="15.75" x14ac:dyDescent="0.25">
      <c r="A28" s="28">
        <v>14</v>
      </c>
      <c r="B28" s="49" t="s">
        <v>607</v>
      </c>
      <c r="C28" s="48" t="s">
        <v>608</v>
      </c>
      <c r="D28" s="50" t="s">
        <v>45</v>
      </c>
      <c r="E28" s="30">
        <v>7</v>
      </c>
      <c r="F28" s="11">
        <v>7</v>
      </c>
      <c r="G28" s="32">
        <f t="shared" si="0"/>
        <v>7</v>
      </c>
      <c r="H28" s="41" t="str">
        <f t="shared" si="1"/>
        <v>B</v>
      </c>
      <c r="I28" s="34"/>
    </row>
    <row r="29" spans="1:9" ht="15.75" x14ac:dyDescent="0.25">
      <c r="A29" s="28">
        <v>15</v>
      </c>
      <c r="B29" s="49" t="s">
        <v>609</v>
      </c>
      <c r="C29" s="48" t="s">
        <v>610</v>
      </c>
      <c r="D29" s="50" t="s">
        <v>121</v>
      </c>
      <c r="E29" s="30">
        <v>7</v>
      </c>
      <c r="F29" s="11">
        <v>6.5</v>
      </c>
      <c r="G29" s="32">
        <f t="shared" si="0"/>
        <v>6.65</v>
      </c>
      <c r="H29" s="41" t="str">
        <f t="shared" si="1"/>
        <v>C+</v>
      </c>
      <c r="I29" s="34"/>
    </row>
    <row r="30" spans="1:9" ht="15.75" x14ac:dyDescent="0.25">
      <c r="A30" s="28">
        <v>16</v>
      </c>
      <c r="B30" s="49" t="s">
        <v>611</v>
      </c>
      <c r="C30" s="48" t="s">
        <v>78</v>
      </c>
      <c r="D30" s="50" t="s">
        <v>79</v>
      </c>
      <c r="E30" s="30">
        <v>7</v>
      </c>
      <c r="F30" s="11">
        <v>5.5</v>
      </c>
      <c r="G30" s="32">
        <f t="shared" si="0"/>
        <v>5.9499999999999993</v>
      </c>
      <c r="H30" s="41" t="str">
        <f t="shared" si="1"/>
        <v>C+</v>
      </c>
      <c r="I30" s="34"/>
    </row>
    <row r="31" spans="1:9" ht="15.75" x14ac:dyDescent="0.25">
      <c r="A31" s="28">
        <v>17</v>
      </c>
      <c r="B31" s="49" t="s">
        <v>612</v>
      </c>
      <c r="C31" s="48" t="s">
        <v>613</v>
      </c>
      <c r="D31" s="50" t="s">
        <v>80</v>
      </c>
      <c r="E31" s="30">
        <v>7</v>
      </c>
      <c r="F31" s="11">
        <v>7</v>
      </c>
      <c r="G31" s="32">
        <f t="shared" si="0"/>
        <v>7</v>
      </c>
      <c r="H31" s="41" t="str">
        <f t="shared" si="1"/>
        <v>B</v>
      </c>
      <c r="I31" s="34"/>
    </row>
    <row r="32" spans="1:9" ht="15.75" x14ac:dyDescent="0.25">
      <c r="A32" s="28">
        <v>18</v>
      </c>
      <c r="B32" s="49" t="s">
        <v>614</v>
      </c>
      <c r="C32" s="48" t="s">
        <v>146</v>
      </c>
      <c r="D32" s="50" t="s">
        <v>48</v>
      </c>
      <c r="E32" s="30">
        <v>8</v>
      </c>
      <c r="F32" s="11">
        <v>5.5</v>
      </c>
      <c r="G32" s="32">
        <f t="shared" si="0"/>
        <v>6.25</v>
      </c>
      <c r="H32" s="41" t="str">
        <f t="shared" si="1"/>
        <v>C+</v>
      </c>
      <c r="I32" s="34"/>
    </row>
    <row r="33" spans="1:9" ht="15.75" x14ac:dyDescent="0.25">
      <c r="A33" s="28">
        <v>19</v>
      </c>
      <c r="B33" s="49" t="s">
        <v>615</v>
      </c>
      <c r="C33" s="48" t="s">
        <v>616</v>
      </c>
      <c r="D33" s="50" t="s">
        <v>50</v>
      </c>
      <c r="E33" s="30">
        <v>5</v>
      </c>
      <c r="F33" s="11">
        <v>7</v>
      </c>
      <c r="G33" s="32">
        <f t="shared" si="0"/>
        <v>6.3999999999999995</v>
      </c>
      <c r="H33" s="41" t="str">
        <f t="shared" si="1"/>
        <v>C+</v>
      </c>
      <c r="I33" s="34"/>
    </row>
    <row r="34" spans="1:9" ht="15.75" x14ac:dyDescent="0.25">
      <c r="A34" s="28">
        <v>20</v>
      </c>
      <c r="B34" s="49" t="s">
        <v>617</v>
      </c>
      <c r="C34" s="48" t="s">
        <v>618</v>
      </c>
      <c r="D34" s="50" t="s">
        <v>105</v>
      </c>
      <c r="E34" s="30">
        <v>5</v>
      </c>
      <c r="F34" s="11">
        <v>5</v>
      </c>
      <c r="G34" s="32">
        <f t="shared" si="0"/>
        <v>5</v>
      </c>
      <c r="H34" s="41" t="str">
        <f t="shared" si="1"/>
        <v>D+</v>
      </c>
      <c r="I34" s="34"/>
    </row>
    <row r="35" spans="1:9" ht="15.75" x14ac:dyDescent="0.25">
      <c r="A35" s="28">
        <v>21</v>
      </c>
      <c r="B35" s="49" t="s">
        <v>619</v>
      </c>
      <c r="C35" s="48" t="s">
        <v>206</v>
      </c>
      <c r="D35" s="50" t="s">
        <v>105</v>
      </c>
      <c r="E35" s="30">
        <v>7</v>
      </c>
      <c r="F35" s="11">
        <v>5</v>
      </c>
      <c r="G35" s="32">
        <f t="shared" si="0"/>
        <v>5.6</v>
      </c>
      <c r="H35" s="41" t="str">
        <f t="shared" si="1"/>
        <v>C</v>
      </c>
      <c r="I35" s="34"/>
    </row>
    <row r="36" spans="1:9" ht="15.75" x14ac:dyDescent="0.25">
      <c r="A36" s="28">
        <v>22</v>
      </c>
      <c r="B36" s="49" t="s">
        <v>620</v>
      </c>
      <c r="C36" s="48" t="s">
        <v>621</v>
      </c>
      <c r="D36" s="50" t="s">
        <v>157</v>
      </c>
      <c r="E36" s="30">
        <v>7</v>
      </c>
      <c r="F36" s="11">
        <v>5</v>
      </c>
      <c r="G36" s="32">
        <f t="shared" si="0"/>
        <v>5.6</v>
      </c>
      <c r="H36" s="41" t="str">
        <f t="shared" si="1"/>
        <v>C</v>
      </c>
      <c r="I36" s="34"/>
    </row>
    <row r="37" spans="1:9" ht="15.75" x14ac:dyDescent="0.25">
      <c r="A37" s="28">
        <v>23</v>
      </c>
      <c r="B37" s="49" t="s">
        <v>622</v>
      </c>
      <c r="C37" s="48" t="s">
        <v>512</v>
      </c>
      <c r="D37" s="50" t="s">
        <v>53</v>
      </c>
      <c r="E37" s="30">
        <v>4</v>
      </c>
      <c r="F37" s="11">
        <v>3.5</v>
      </c>
      <c r="G37" s="32">
        <f t="shared" si="0"/>
        <v>3.6499999999999995</v>
      </c>
      <c r="H37" s="41" t="str">
        <f t="shared" si="1"/>
        <v>F</v>
      </c>
      <c r="I37" s="34" t="s">
        <v>733</v>
      </c>
    </row>
    <row r="38" spans="1:9" ht="15.75" x14ac:dyDescent="0.25">
      <c r="A38" s="28">
        <v>24</v>
      </c>
      <c r="B38" s="49" t="s">
        <v>623</v>
      </c>
      <c r="C38" s="48" t="s">
        <v>244</v>
      </c>
      <c r="D38" s="50" t="s">
        <v>217</v>
      </c>
      <c r="E38" s="30">
        <v>7</v>
      </c>
      <c r="F38" s="11">
        <v>6</v>
      </c>
      <c r="G38" s="32">
        <f t="shared" si="0"/>
        <v>6.2999999999999989</v>
      </c>
      <c r="H38" s="41" t="str">
        <f t="shared" si="1"/>
        <v>C+</v>
      </c>
      <c r="I38" s="34"/>
    </row>
    <row r="39" spans="1:9" ht="15.75" x14ac:dyDescent="0.25">
      <c r="A39" s="28">
        <v>25</v>
      </c>
      <c r="B39" s="49" t="s">
        <v>624</v>
      </c>
      <c r="C39" s="48" t="s">
        <v>208</v>
      </c>
      <c r="D39" s="50" t="s">
        <v>139</v>
      </c>
      <c r="E39" s="30">
        <v>6</v>
      </c>
      <c r="F39" s="11">
        <v>5</v>
      </c>
      <c r="G39" s="32">
        <f t="shared" si="0"/>
        <v>5.3</v>
      </c>
      <c r="H39" s="41" t="str">
        <f t="shared" si="1"/>
        <v>D+</v>
      </c>
      <c r="I39" s="34"/>
    </row>
    <row r="40" spans="1:9" ht="15.75" x14ac:dyDescent="0.25">
      <c r="A40" s="28">
        <v>26</v>
      </c>
      <c r="B40" s="49" t="s">
        <v>625</v>
      </c>
      <c r="C40" s="48" t="s">
        <v>247</v>
      </c>
      <c r="D40" s="50" t="s">
        <v>216</v>
      </c>
      <c r="E40" s="30">
        <v>3</v>
      </c>
      <c r="F40" s="11">
        <v>7</v>
      </c>
      <c r="G40" s="32">
        <f t="shared" si="0"/>
        <v>5.7999999999999989</v>
      </c>
      <c r="H40" s="41" t="str">
        <f t="shared" si="1"/>
        <v>C</v>
      </c>
      <c r="I40" s="34"/>
    </row>
    <row r="41" spans="1:9" ht="15.75" x14ac:dyDescent="0.25">
      <c r="A41" s="28">
        <v>27</v>
      </c>
      <c r="B41" s="49" t="s">
        <v>626</v>
      </c>
      <c r="C41" s="48" t="s">
        <v>627</v>
      </c>
      <c r="D41" s="50" t="s">
        <v>57</v>
      </c>
      <c r="E41" s="30">
        <v>5</v>
      </c>
      <c r="F41" s="11">
        <v>6</v>
      </c>
      <c r="G41" s="32">
        <f t="shared" si="0"/>
        <v>5.6999999999999993</v>
      </c>
      <c r="H41" s="41" t="str">
        <f t="shared" si="1"/>
        <v>C</v>
      </c>
      <c r="I41" s="34"/>
    </row>
    <row r="42" spans="1:9" ht="15.75" x14ac:dyDescent="0.25">
      <c r="A42" s="28">
        <v>28</v>
      </c>
      <c r="B42" s="49" t="s">
        <v>628</v>
      </c>
      <c r="C42" s="48" t="s">
        <v>629</v>
      </c>
      <c r="D42" s="50" t="s">
        <v>58</v>
      </c>
      <c r="E42" s="30">
        <v>7</v>
      </c>
      <c r="F42" s="11">
        <v>4</v>
      </c>
      <c r="G42" s="32">
        <f t="shared" si="0"/>
        <v>4.9000000000000004</v>
      </c>
      <c r="H42" s="41" t="str">
        <f t="shared" si="1"/>
        <v>D</v>
      </c>
      <c r="I42" s="34"/>
    </row>
    <row r="43" spans="1:9" ht="15.75" x14ac:dyDescent="0.25">
      <c r="A43" s="28">
        <v>29</v>
      </c>
      <c r="B43" s="49" t="s">
        <v>630</v>
      </c>
      <c r="C43" s="48" t="s">
        <v>221</v>
      </c>
      <c r="D43" s="50" t="s">
        <v>87</v>
      </c>
      <c r="E43" s="30">
        <v>7</v>
      </c>
      <c r="F43" s="11">
        <v>5.5</v>
      </c>
      <c r="G43" s="32">
        <f t="shared" si="0"/>
        <v>5.9499999999999993</v>
      </c>
      <c r="H43" s="41" t="str">
        <f t="shared" si="1"/>
        <v>C+</v>
      </c>
      <c r="I43" s="34"/>
    </row>
    <row r="44" spans="1:9" ht="15.75" x14ac:dyDescent="0.25">
      <c r="A44" s="28">
        <v>30</v>
      </c>
      <c r="B44" s="49" t="s">
        <v>631</v>
      </c>
      <c r="C44" s="48" t="s">
        <v>632</v>
      </c>
      <c r="D44" s="50" t="s">
        <v>61</v>
      </c>
      <c r="E44" s="30">
        <v>8</v>
      </c>
      <c r="F44" s="11">
        <v>5</v>
      </c>
      <c r="G44" s="32">
        <f t="shared" si="0"/>
        <v>5.9</v>
      </c>
      <c r="H44" s="41" t="str">
        <f t="shared" si="1"/>
        <v>C</v>
      </c>
      <c r="I44" s="34"/>
    </row>
    <row r="45" spans="1:9" ht="15.75" x14ac:dyDescent="0.25">
      <c r="A45" s="28">
        <v>31</v>
      </c>
      <c r="B45" s="49" t="s">
        <v>633</v>
      </c>
      <c r="C45" s="48" t="s">
        <v>634</v>
      </c>
      <c r="D45" s="50" t="s">
        <v>61</v>
      </c>
      <c r="E45" s="30">
        <v>7</v>
      </c>
      <c r="F45" s="11">
        <v>7</v>
      </c>
      <c r="G45" s="32">
        <f t="shared" si="0"/>
        <v>7</v>
      </c>
      <c r="H45" s="41" t="str">
        <f t="shared" si="1"/>
        <v>B</v>
      </c>
      <c r="I45" s="34"/>
    </row>
    <row r="46" spans="1:9" ht="15.75" x14ac:dyDescent="0.25">
      <c r="A46" s="28">
        <v>32</v>
      </c>
      <c r="B46" s="49" t="s">
        <v>635</v>
      </c>
      <c r="C46" s="48" t="s">
        <v>140</v>
      </c>
      <c r="D46" s="50" t="s">
        <v>61</v>
      </c>
      <c r="E46" s="30">
        <v>7</v>
      </c>
      <c r="F46" s="11">
        <v>7.5</v>
      </c>
      <c r="G46" s="32">
        <f t="shared" si="0"/>
        <v>7.35</v>
      </c>
      <c r="H46" s="41" t="str">
        <f t="shared" si="1"/>
        <v>B</v>
      </c>
      <c r="I46" s="34"/>
    </row>
    <row r="47" spans="1:9" ht="15.75" x14ac:dyDescent="0.25">
      <c r="A47" s="28">
        <v>33</v>
      </c>
      <c r="B47" s="49" t="s">
        <v>636</v>
      </c>
      <c r="C47" s="48" t="s">
        <v>27</v>
      </c>
      <c r="D47" s="50" t="s">
        <v>144</v>
      </c>
      <c r="E47" s="30">
        <v>5</v>
      </c>
      <c r="F47" s="11">
        <v>6.5</v>
      </c>
      <c r="G47" s="32">
        <f t="shared" si="0"/>
        <v>6.05</v>
      </c>
      <c r="H47" s="41" t="str">
        <f t="shared" si="1"/>
        <v>C+</v>
      </c>
      <c r="I47" s="34"/>
    </row>
    <row r="48" spans="1:9" ht="15.75" x14ac:dyDescent="0.25">
      <c r="A48" s="28">
        <v>34</v>
      </c>
      <c r="B48" s="49" t="s">
        <v>637</v>
      </c>
      <c r="C48" s="48" t="s">
        <v>638</v>
      </c>
      <c r="D48" s="50" t="s">
        <v>91</v>
      </c>
      <c r="E48" s="30">
        <v>6</v>
      </c>
      <c r="F48" s="11">
        <v>0</v>
      </c>
      <c r="G48" s="32">
        <f t="shared" si="0"/>
        <v>1.7999999999999998</v>
      </c>
      <c r="H48" s="41" t="str">
        <f t="shared" si="1"/>
        <v>F</v>
      </c>
      <c r="I48" s="34" t="s">
        <v>733</v>
      </c>
    </row>
    <row r="49" spans="1:9" ht="15.75" x14ac:dyDescent="0.25">
      <c r="A49" s="28">
        <v>35</v>
      </c>
      <c r="B49" s="49" t="s">
        <v>639</v>
      </c>
      <c r="C49" s="48" t="s">
        <v>148</v>
      </c>
      <c r="D49" s="50" t="s">
        <v>92</v>
      </c>
      <c r="E49" s="30">
        <v>8</v>
      </c>
      <c r="F49" s="11">
        <v>7.5</v>
      </c>
      <c r="G49" s="32">
        <f t="shared" si="0"/>
        <v>7.65</v>
      </c>
      <c r="H49" s="41" t="str">
        <f t="shared" si="1"/>
        <v>B</v>
      </c>
      <c r="I49" s="34"/>
    </row>
    <row r="50" spans="1:9" ht="15.75" x14ac:dyDescent="0.25">
      <c r="A50" s="28">
        <v>36</v>
      </c>
      <c r="B50" s="49" t="s">
        <v>640</v>
      </c>
      <c r="C50" s="48" t="s">
        <v>208</v>
      </c>
      <c r="D50" s="50" t="s">
        <v>249</v>
      </c>
      <c r="E50" s="30">
        <v>8</v>
      </c>
      <c r="F50" s="11">
        <v>6</v>
      </c>
      <c r="G50" s="32">
        <f t="shared" si="0"/>
        <v>6.6</v>
      </c>
      <c r="H50" s="41" t="str">
        <f t="shared" si="1"/>
        <v>C+</v>
      </c>
      <c r="I50" s="34"/>
    </row>
    <row r="51" spans="1:9" ht="15.75" x14ac:dyDescent="0.25">
      <c r="A51" s="28">
        <v>37</v>
      </c>
      <c r="B51" s="49" t="s">
        <v>641</v>
      </c>
      <c r="C51" s="48" t="s">
        <v>642</v>
      </c>
      <c r="D51" s="50" t="s">
        <v>643</v>
      </c>
      <c r="E51" s="30">
        <v>6</v>
      </c>
      <c r="F51" s="11">
        <v>6</v>
      </c>
      <c r="G51" s="32">
        <f t="shared" si="0"/>
        <v>5.9999999999999991</v>
      </c>
      <c r="H51" s="41" t="str">
        <f t="shared" si="1"/>
        <v>C+</v>
      </c>
      <c r="I51" s="34"/>
    </row>
    <row r="52" spans="1:9" ht="15.75" x14ac:dyDescent="0.25">
      <c r="A52" s="28">
        <v>38</v>
      </c>
      <c r="B52" s="49" t="s">
        <v>644</v>
      </c>
      <c r="C52" s="48" t="s">
        <v>245</v>
      </c>
      <c r="D52" s="50" t="s">
        <v>232</v>
      </c>
      <c r="E52" s="30">
        <v>7</v>
      </c>
      <c r="F52" s="11">
        <v>6</v>
      </c>
      <c r="G52" s="32">
        <f t="shared" si="0"/>
        <v>6.2999999999999989</v>
      </c>
      <c r="H52" s="41" t="str">
        <f t="shared" si="1"/>
        <v>C+</v>
      </c>
      <c r="I52" s="34"/>
    </row>
    <row r="53" spans="1:9" ht="15.75" x14ac:dyDescent="0.25">
      <c r="A53" s="28">
        <v>39</v>
      </c>
      <c r="B53" s="49" t="s">
        <v>645</v>
      </c>
      <c r="C53" s="48" t="s">
        <v>646</v>
      </c>
      <c r="D53" s="50" t="s">
        <v>95</v>
      </c>
      <c r="E53" s="30">
        <v>8</v>
      </c>
      <c r="F53" s="11">
        <v>7</v>
      </c>
      <c r="G53" s="32">
        <f t="shared" si="0"/>
        <v>7.2999999999999989</v>
      </c>
      <c r="H53" s="41" t="str">
        <f t="shared" si="1"/>
        <v>B</v>
      </c>
      <c r="I53" s="34"/>
    </row>
    <row r="54" spans="1:9" ht="15.75" x14ac:dyDescent="0.25">
      <c r="A54" s="28">
        <v>40</v>
      </c>
      <c r="B54" s="49" t="s">
        <v>647</v>
      </c>
      <c r="C54" s="48" t="s">
        <v>648</v>
      </c>
      <c r="D54" s="50" t="s">
        <v>126</v>
      </c>
      <c r="E54" s="30">
        <v>5</v>
      </c>
      <c r="F54" s="11">
        <v>5.5</v>
      </c>
      <c r="G54" s="32">
        <f t="shared" si="0"/>
        <v>5.35</v>
      </c>
      <c r="H54" s="41" t="str">
        <f t="shared" si="1"/>
        <v>D+</v>
      </c>
      <c r="I54" s="34"/>
    </row>
    <row r="55" spans="1:9" ht="15.75" x14ac:dyDescent="0.25">
      <c r="A55" s="28">
        <v>41</v>
      </c>
      <c r="B55" s="49" t="s">
        <v>649</v>
      </c>
      <c r="C55" s="48" t="s">
        <v>650</v>
      </c>
      <c r="D55" s="50" t="s">
        <v>150</v>
      </c>
      <c r="E55" s="30">
        <v>0</v>
      </c>
      <c r="F55" s="11">
        <v>5.5</v>
      </c>
      <c r="G55" s="32">
        <f t="shared" si="0"/>
        <v>3.8499999999999996</v>
      </c>
      <c r="H55" s="41" t="str">
        <f t="shared" si="1"/>
        <v>F</v>
      </c>
      <c r="I55" s="34" t="s">
        <v>733</v>
      </c>
    </row>
    <row r="56" spans="1:9" ht="15.75" x14ac:dyDescent="0.25">
      <c r="A56" s="28">
        <v>42</v>
      </c>
      <c r="B56" s="49" t="s">
        <v>651</v>
      </c>
      <c r="C56" s="48" t="s">
        <v>652</v>
      </c>
      <c r="D56" s="50" t="s">
        <v>135</v>
      </c>
      <c r="E56" s="30">
        <v>6</v>
      </c>
      <c r="F56" s="11">
        <v>4</v>
      </c>
      <c r="G56" s="32">
        <f t="shared" si="0"/>
        <v>4.5999999999999996</v>
      </c>
      <c r="H56" s="41" t="str">
        <f t="shared" si="1"/>
        <v>D</v>
      </c>
      <c r="I56" s="34"/>
    </row>
    <row r="57" spans="1:9" ht="15.75" x14ac:dyDescent="0.25">
      <c r="A57" s="28">
        <v>43</v>
      </c>
      <c r="B57" s="49" t="s">
        <v>653</v>
      </c>
      <c r="C57" s="48" t="s">
        <v>654</v>
      </c>
      <c r="D57" s="50" t="s">
        <v>96</v>
      </c>
      <c r="E57" s="30">
        <v>4</v>
      </c>
      <c r="F57" s="11">
        <v>6.5</v>
      </c>
      <c r="G57" s="32">
        <f t="shared" si="0"/>
        <v>5.75</v>
      </c>
      <c r="H57" s="41" t="str">
        <f t="shared" si="1"/>
        <v>C</v>
      </c>
      <c r="I57" s="34"/>
    </row>
    <row r="58" spans="1:9" ht="15.75" x14ac:dyDescent="0.25">
      <c r="A58" s="28">
        <v>44</v>
      </c>
      <c r="B58" s="49" t="s">
        <v>655</v>
      </c>
      <c r="C58" s="48" t="s">
        <v>65</v>
      </c>
      <c r="D58" s="50" t="s">
        <v>66</v>
      </c>
      <c r="E58" s="30">
        <v>5</v>
      </c>
      <c r="F58" s="11">
        <v>5.5</v>
      </c>
      <c r="G58" s="32">
        <f t="shared" si="0"/>
        <v>5.35</v>
      </c>
      <c r="H58" s="41" t="str">
        <f t="shared" si="1"/>
        <v>D+</v>
      </c>
      <c r="I58" s="34"/>
    </row>
    <row r="59" spans="1:9" ht="15.75" x14ac:dyDescent="0.25">
      <c r="A59" s="28">
        <v>45</v>
      </c>
      <c r="B59" s="49" t="s">
        <v>656</v>
      </c>
      <c r="C59" s="48" t="s">
        <v>143</v>
      </c>
      <c r="D59" s="50" t="s">
        <v>657</v>
      </c>
      <c r="E59" s="30">
        <v>5</v>
      </c>
      <c r="F59" s="11">
        <v>3</v>
      </c>
      <c r="G59" s="32">
        <f t="shared" si="0"/>
        <v>3.5999999999999996</v>
      </c>
      <c r="H59" s="41" t="str">
        <f t="shared" si="1"/>
        <v>F</v>
      </c>
      <c r="I59" s="34" t="s">
        <v>733</v>
      </c>
    </row>
    <row r="60" spans="1:9" ht="15.75" x14ac:dyDescent="0.25">
      <c r="A60" s="28">
        <v>46</v>
      </c>
      <c r="B60" s="57" t="s">
        <v>658</v>
      </c>
      <c r="C60" s="58" t="s">
        <v>659</v>
      </c>
      <c r="D60" s="59" t="s">
        <v>127</v>
      </c>
      <c r="E60" s="30">
        <v>9</v>
      </c>
      <c r="F60" s="11">
        <v>7.5</v>
      </c>
      <c r="G60" s="32">
        <f t="shared" si="0"/>
        <v>7.9499999999999993</v>
      </c>
      <c r="H60" s="41" t="str">
        <f t="shared" si="1"/>
        <v>B+</v>
      </c>
      <c r="I60" s="34"/>
    </row>
    <row r="61" spans="1:9" ht="16.5" x14ac:dyDescent="0.25">
      <c r="A61" s="28">
        <v>47</v>
      </c>
      <c r="B61" s="54"/>
      <c r="C61" s="63"/>
      <c r="D61" s="62"/>
      <c r="E61" s="30"/>
      <c r="F61" s="11"/>
      <c r="G61" s="32"/>
      <c r="H61" s="41"/>
      <c r="I61" s="34"/>
    </row>
    <row r="62" spans="1:9" ht="16.5" x14ac:dyDescent="0.25">
      <c r="A62" s="35">
        <v>48</v>
      </c>
      <c r="B62" s="44"/>
      <c r="C62" s="64"/>
      <c r="D62" s="46"/>
      <c r="E62" s="37"/>
      <c r="F62" s="25"/>
      <c r="G62" s="39"/>
      <c r="H62" s="42"/>
      <c r="I62" s="40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2" t="str">
        <f>"Cộng danh sách gồm "</f>
        <v xml:space="preserve">Cộng danh sách gồm </v>
      </c>
      <c r="B64" s="12"/>
      <c r="C64" s="12"/>
      <c r="D64" s="13">
        <f>COUNTA(H15:H62)</f>
        <v>46</v>
      </c>
      <c r="E64" s="14">
        <v>1</v>
      </c>
      <c r="F64" s="15"/>
      <c r="G64" s="1"/>
      <c r="H64" s="1"/>
      <c r="I64" s="1"/>
    </row>
    <row r="65" spans="1:9" ht="15.75" x14ac:dyDescent="0.25">
      <c r="A65" s="97" t="s">
        <v>20</v>
      </c>
      <c r="B65" s="97"/>
      <c r="C65" s="97"/>
      <c r="D65" s="16">
        <v>41</v>
      </c>
      <c r="E65" s="17">
        <f>D65/D64</f>
        <v>0.89130434782608692</v>
      </c>
      <c r="F65" s="18"/>
      <c r="G65" s="1"/>
      <c r="H65" s="1"/>
      <c r="I65" s="1"/>
    </row>
    <row r="66" spans="1:9" ht="15.75" x14ac:dyDescent="0.25">
      <c r="A66" s="97" t="s">
        <v>21</v>
      </c>
      <c r="B66" s="97"/>
      <c r="C66" s="97"/>
      <c r="D66" s="16">
        <v>5</v>
      </c>
      <c r="E66" s="17">
        <f>D66/D64</f>
        <v>0.10869565217391304</v>
      </c>
      <c r="F66" s="18"/>
      <c r="G66" s="1"/>
      <c r="H66" s="1"/>
      <c r="I66" s="1"/>
    </row>
    <row r="67" spans="1:9" ht="15.75" x14ac:dyDescent="0.25">
      <c r="A67" s="19"/>
      <c r="B67" s="19"/>
      <c r="C67" s="4"/>
      <c r="D67" s="19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98" t="str">
        <f ca="1">"TP. Hồ Chí Minh, ngày "&amp;  DAY(NOW())&amp;" tháng " &amp;MONTH(NOW())&amp;" năm "&amp;YEAR(NOW())</f>
        <v>TP. Hồ Chí Minh, ngày 31 tháng 12 năm 2016</v>
      </c>
      <c r="F68" s="98"/>
      <c r="G68" s="98"/>
      <c r="H68" s="98"/>
      <c r="I68" s="98"/>
    </row>
    <row r="69" spans="1:9" ht="15.75" x14ac:dyDescent="0.25">
      <c r="A69" s="82" t="s">
        <v>181</v>
      </c>
      <c r="B69" s="82"/>
      <c r="C69" s="82"/>
      <c r="D69" s="1"/>
      <c r="E69" s="82" t="s">
        <v>22</v>
      </c>
      <c r="F69" s="82"/>
      <c r="G69" s="82"/>
      <c r="H69" s="82"/>
      <c r="I69" s="82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_1"/>
  </protectedRanges>
  <mergeCells count="26"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3" priority="2" stopIfTrue="1" operator="equal">
      <formula>"F"</formula>
    </cfRule>
  </conditionalFormatting>
  <conditionalFormatting sqref="G15:G62">
    <cfRule type="expression" dxfId="2" priority="1" stopIfTrue="1">
      <formula>MAX(#REF!)&lt;4</formula>
    </cfRule>
  </conditionalFormatting>
  <pageMargins left="0.39583333333333298" right="4.1666666666666699E-2" top="0.75" bottom="6.25E-2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view="pageLayout" topLeftCell="A7" zoomScaleNormal="100" workbookViewId="0">
      <selection activeCell="G7" sqref="G7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82" t="s">
        <v>0</v>
      </c>
      <c r="B1" s="82"/>
      <c r="C1" s="82"/>
      <c r="D1" s="82"/>
      <c r="E1" s="82" t="s">
        <v>1</v>
      </c>
      <c r="F1" s="82"/>
      <c r="G1" s="82"/>
      <c r="H1" s="82"/>
      <c r="I1" s="82"/>
    </row>
    <row r="2" spans="1:9" ht="15.75" x14ac:dyDescent="0.25">
      <c r="A2" s="82" t="s">
        <v>2</v>
      </c>
      <c r="B2" s="82"/>
      <c r="C2" s="82"/>
      <c r="D2" s="82"/>
      <c r="E2" s="100" t="s">
        <v>3</v>
      </c>
      <c r="F2" s="100"/>
      <c r="G2" s="100"/>
      <c r="H2" s="100"/>
      <c r="I2" s="100"/>
    </row>
    <row r="3" spans="1:9" ht="15.75" x14ac:dyDescent="0.25">
      <c r="A3" s="82" t="s">
        <v>4</v>
      </c>
      <c r="B3" s="82"/>
      <c r="C3" s="82"/>
      <c r="D3" s="82"/>
      <c r="E3" s="1"/>
      <c r="F3" s="1"/>
      <c r="G3" s="1"/>
      <c r="H3" s="1"/>
      <c r="I3" s="1"/>
    </row>
    <row r="4" spans="1:9" ht="15.75" x14ac:dyDescent="0.25">
      <c r="A4" s="82" t="s">
        <v>23</v>
      </c>
      <c r="B4" s="82"/>
      <c r="C4" s="82"/>
      <c r="D4" s="82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3" t="s">
        <v>6</v>
      </c>
      <c r="B8" s="83"/>
      <c r="C8" s="83"/>
      <c r="D8" s="83"/>
      <c r="E8" s="83" t="s">
        <v>7</v>
      </c>
      <c r="F8" s="83"/>
      <c r="G8" s="3"/>
      <c r="H8" s="3"/>
      <c r="I8" s="3"/>
    </row>
    <row r="9" spans="1:9" ht="15.75" x14ac:dyDescent="0.25">
      <c r="A9" s="83" t="s">
        <v>8</v>
      </c>
      <c r="B9" s="83"/>
      <c r="C9" s="83" t="s">
        <v>660</v>
      </c>
      <c r="D9" s="83"/>
      <c r="E9" s="83" t="s">
        <v>9</v>
      </c>
      <c r="F9" s="83"/>
      <c r="G9" s="3"/>
      <c r="H9" s="3"/>
      <c r="I9" s="3"/>
    </row>
    <row r="10" spans="1:9" ht="15.75" x14ac:dyDescent="0.25">
      <c r="A10" s="83" t="s">
        <v>10</v>
      </c>
      <c r="B10" s="83"/>
      <c r="C10" s="83"/>
      <c r="D10" s="83"/>
      <c r="E10" s="19" t="s">
        <v>211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4" t="s">
        <v>11</v>
      </c>
      <c r="B12" s="86" t="s">
        <v>12</v>
      </c>
      <c r="C12" s="88" t="s">
        <v>13</v>
      </c>
      <c r="D12" s="89"/>
      <c r="E12" s="5" t="s">
        <v>14</v>
      </c>
      <c r="F12" s="5" t="s">
        <v>15</v>
      </c>
      <c r="G12" s="92" t="s">
        <v>16</v>
      </c>
      <c r="H12" s="93"/>
      <c r="I12" s="94" t="s">
        <v>17</v>
      </c>
    </row>
    <row r="13" spans="1:9" ht="15.75" x14ac:dyDescent="0.25">
      <c r="A13" s="85"/>
      <c r="B13" s="87"/>
      <c r="C13" s="90"/>
      <c r="D13" s="91"/>
      <c r="E13" s="6">
        <v>0.3</v>
      </c>
      <c r="F13" s="6">
        <v>0.7</v>
      </c>
      <c r="G13" s="7" t="s">
        <v>18</v>
      </c>
      <c r="H13" s="7" t="s">
        <v>19</v>
      </c>
      <c r="I13" s="95"/>
    </row>
    <row r="14" spans="1:9" ht="15.75" x14ac:dyDescent="0.25">
      <c r="A14" s="24">
        <v>1</v>
      </c>
      <c r="B14" s="47">
        <v>2</v>
      </c>
      <c r="C14" s="96">
        <v>3</v>
      </c>
      <c r="D14" s="96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51" t="s">
        <v>661</v>
      </c>
      <c r="C15" s="52" t="s">
        <v>662</v>
      </c>
      <c r="D15" s="53" t="s">
        <v>446</v>
      </c>
      <c r="E15" s="29"/>
      <c r="F15" s="9"/>
      <c r="G15" s="31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 x14ac:dyDescent="0.25">
      <c r="A16" s="28">
        <v>2</v>
      </c>
      <c r="B16" s="49" t="s">
        <v>663</v>
      </c>
      <c r="C16" s="48" t="s">
        <v>205</v>
      </c>
      <c r="D16" s="50" t="s">
        <v>172</v>
      </c>
      <c r="E16" s="30"/>
      <c r="F16" s="11"/>
      <c r="G16" s="32">
        <f t="shared" ref="G16:G55" si="0">E16*$E$13+F16*$F$13</f>
        <v>0</v>
      </c>
      <c r="H16" s="41" t="str">
        <f t="shared" ref="H16:H55" si="1">IF(G16&lt;4,"F",IF(G16&lt;=4.9,"D",IF(G16&lt;=5.4,"D+",IF(G16&lt;=5.9,"C",IF(G16&lt;=6.9,"C+",IF(G16&lt;=7.9,"B",IF(G16&lt;=8.4,"B+","A")))))))</f>
        <v>F</v>
      </c>
      <c r="I16" s="34"/>
    </row>
    <row r="17" spans="1:9" ht="15.75" x14ac:dyDescent="0.25">
      <c r="A17" s="28">
        <v>3</v>
      </c>
      <c r="B17" s="49" t="s">
        <v>664</v>
      </c>
      <c r="C17" s="48" t="s">
        <v>665</v>
      </c>
      <c r="D17" s="50" t="s">
        <v>666</v>
      </c>
      <c r="E17" s="30"/>
      <c r="F17" s="11"/>
      <c r="G17" s="32">
        <f t="shared" si="0"/>
        <v>0</v>
      </c>
      <c r="H17" s="41" t="str">
        <f t="shared" si="1"/>
        <v>F</v>
      </c>
      <c r="I17" s="34"/>
    </row>
    <row r="18" spans="1:9" ht="15.75" x14ac:dyDescent="0.25">
      <c r="A18" s="28">
        <v>4</v>
      </c>
      <c r="B18" s="49" t="s">
        <v>667</v>
      </c>
      <c r="C18" s="48" t="s">
        <v>49</v>
      </c>
      <c r="D18" s="50" t="s">
        <v>255</v>
      </c>
      <c r="E18" s="30"/>
      <c r="F18" s="11"/>
      <c r="G18" s="32">
        <f t="shared" si="0"/>
        <v>0</v>
      </c>
      <c r="H18" s="41" t="str">
        <f t="shared" si="1"/>
        <v>F</v>
      </c>
      <c r="I18" s="34"/>
    </row>
    <row r="19" spans="1:9" ht="15.75" x14ac:dyDescent="0.25">
      <c r="A19" s="28">
        <v>5</v>
      </c>
      <c r="B19" s="49" t="s">
        <v>668</v>
      </c>
      <c r="C19" s="48" t="s">
        <v>669</v>
      </c>
      <c r="D19" s="50" t="s">
        <v>32</v>
      </c>
      <c r="E19" s="30"/>
      <c r="F19" s="11"/>
      <c r="G19" s="32">
        <f t="shared" si="0"/>
        <v>0</v>
      </c>
      <c r="H19" s="41" t="str">
        <f t="shared" si="1"/>
        <v>F</v>
      </c>
      <c r="I19" s="34"/>
    </row>
    <row r="20" spans="1:9" ht="15.75" x14ac:dyDescent="0.25">
      <c r="A20" s="28">
        <v>6</v>
      </c>
      <c r="B20" s="49" t="s">
        <v>670</v>
      </c>
      <c r="C20" s="48" t="s">
        <v>236</v>
      </c>
      <c r="D20" s="50" t="s">
        <v>118</v>
      </c>
      <c r="E20" s="30"/>
      <c r="F20" s="11"/>
      <c r="G20" s="32">
        <f t="shared" si="0"/>
        <v>0</v>
      </c>
      <c r="H20" s="41" t="str">
        <f t="shared" si="1"/>
        <v>F</v>
      </c>
      <c r="I20" s="34"/>
    </row>
    <row r="21" spans="1:9" ht="15.75" x14ac:dyDescent="0.25">
      <c r="A21" s="28">
        <v>7</v>
      </c>
      <c r="B21" s="49" t="s">
        <v>671</v>
      </c>
      <c r="C21" s="48" t="s">
        <v>672</v>
      </c>
      <c r="D21" s="50" t="s">
        <v>74</v>
      </c>
      <c r="E21" s="30"/>
      <c r="F21" s="11"/>
      <c r="G21" s="32">
        <f t="shared" si="0"/>
        <v>0</v>
      </c>
      <c r="H21" s="41" t="str">
        <f t="shared" si="1"/>
        <v>F</v>
      </c>
      <c r="I21" s="34"/>
    </row>
    <row r="22" spans="1:9" ht="15.75" x14ac:dyDescent="0.25">
      <c r="A22" s="28">
        <v>8</v>
      </c>
      <c r="B22" s="49" t="s">
        <v>673</v>
      </c>
      <c r="C22" s="48" t="s">
        <v>251</v>
      </c>
      <c r="D22" s="50" t="s">
        <v>36</v>
      </c>
      <c r="E22" s="30"/>
      <c r="F22" s="11"/>
      <c r="G22" s="32">
        <f t="shared" si="0"/>
        <v>0</v>
      </c>
      <c r="H22" s="41" t="str">
        <f t="shared" si="1"/>
        <v>F</v>
      </c>
      <c r="I22" s="34"/>
    </row>
    <row r="23" spans="1:9" ht="15.75" x14ac:dyDescent="0.25">
      <c r="A23" s="28">
        <v>9</v>
      </c>
      <c r="B23" s="49" t="s">
        <v>674</v>
      </c>
      <c r="C23" s="48" t="s">
        <v>675</v>
      </c>
      <c r="D23" s="50" t="s">
        <v>141</v>
      </c>
      <c r="E23" s="30"/>
      <c r="F23" s="11"/>
      <c r="G23" s="32">
        <f t="shared" si="0"/>
        <v>0</v>
      </c>
      <c r="H23" s="41" t="str">
        <f t="shared" si="1"/>
        <v>F</v>
      </c>
      <c r="I23" s="34"/>
    </row>
    <row r="24" spans="1:9" ht="15.75" x14ac:dyDescent="0.25">
      <c r="A24" s="28">
        <v>10</v>
      </c>
      <c r="B24" s="49" t="s">
        <v>676</v>
      </c>
      <c r="C24" s="48" t="s">
        <v>677</v>
      </c>
      <c r="D24" s="50" t="s">
        <v>37</v>
      </c>
      <c r="E24" s="30"/>
      <c r="F24" s="11"/>
      <c r="G24" s="32">
        <f t="shared" si="0"/>
        <v>0</v>
      </c>
      <c r="H24" s="41" t="str">
        <f t="shared" si="1"/>
        <v>F</v>
      </c>
      <c r="I24" s="34"/>
    </row>
    <row r="25" spans="1:9" ht="15.75" x14ac:dyDescent="0.25">
      <c r="A25" s="28">
        <v>11</v>
      </c>
      <c r="B25" s="49" t="s">
        <v>678</v>
      </c>
      <c r="C25" s="48" t="s">
        <v>679</v>
      </c>
      <c r="D25" s="50" t="s">
        <v>40</v>
      </c>
      <c r="E25" s="30"/>
      <c r="F25" s="11"/>
      <c r="G25" s="32">
        <f t="shared" si="0"/>
        <v>0</v>
      </c>
      <c r="H25" s="41" t="str">
        <f t="shared" si="1"/>
        <v>F</v>
      </c>
      <c r="I25" s="34"/>
    </row>
    <row r="26" spans="1:9" ht="15.75" x14ac:dyDescent="0.25">
      <c r="A26" s="28">
        <v>12</v>
      </c>
      <c r="B26" s="49" t="s">
        <v>680</v>
      </c>
      <c r="C26" s="48" t="s">
        <v>178</v>
      </c>
      <c r="D26" s="50" t="s">
        <v>177</v>
      </c>
      <c r="E26" s="30"/>
      <c r="F26" s="11"/>
      <c r="G26" s="32">
        <f t="shared" si="0"/>
        <v>0</v>
      </c>
      <c r="H26" s="41" t="str">
        <f t="shared" si="1"/>
        <v>F</v>
      </c>
      <c r="I26" s="34"/>
    </row>
    <row r="27" spans="1:9" ht="15.75" x14ac:dyDescent="0.25">
      <c r="A27" s="28">
        <v>13</v>
      </c>
      <c r="B27" s="49" t="s">
        <v>681</v>
      </c>
      <c r="C27" s="48" t="s">
        <v>682</v>
      </c>
      <c r="D27" s="50" t="s">
        <v>42</v>
      </c>
      <c r="E27" s="30"/>
      <c r="F27" s="11"/>
      <c r="G27" s="32">
        <f t="shared" si="0"/>
        <v>0</v>
      </c>
      <c r="H27" s="41" t="str">
        <f t="shared" si="1"/>
        <v>F</v>
      </c>
      <c r="I27" s="34"/>
    </row>
    <row r="28" spans="1:9" ht="15.75" x14ac:dyDescent="0.25">
      <c r="A28" s="28">
        <v>14</v>
      </c>
      <c r="B28" s="49" t="s">
        <v>683</v>
      </c>
      <c r="C28" s="48" t="s">
        <v>684</v>
      </c>
      <c r="D28" s="50" t="s">
        <v>130</v>
      </c>
      <c r="E28" s="30"/>
      <c r="F28" s="11"/>
      <c r="G28" s="32">
        <f t="shared" si="0"/>
        <v>0</v>
      </c>
      <c r="H28" s="41" t="str">
        <f t="shared" si="1"/>
        <v>F</v>
      </c>
      <c r="I28" s="34"/>
    </row>
    <row r="29" spans="1:9" ht="15.75" x14ac:dyDescent="0.25">
      <c r="A29" s="28">
        <v>15</v>
      </c>
      <c r="B29" s="49" t="s">
        <v>685</v>
      </c>
      <c r="C29" s="48" t="s">
        <v>686</v>
      </c>
      <c r="D29" s="50" t="s">
        <v>156</v>
      </c>
      <c r="E29" s="30"/>
      <c r="F29" s="11"/>
      <c r="G29" s="32">
        <f t="shared" si="0"/>
        <v>0</v>
      </c>
      <c r="H29" s="41" t="str">
        <f t="shared" si="1"/>
        <v>F</v>
      </c>
      <c r="I29" s="34"/>
    </row>
    <row r="30" spans="1:9" ht="15.75" x14ac:dyDescent="0.25">
      <c r="A30" s="28">
        <v>16</v>
      </c>
      <c r="B30" s="49" t="s">
        <v>687</v>
      </c>
      <c r="C30" s="48" t="s">
        <v>94</v>
      </c>
      <c r="D30" s="50" t="s">
        <v>79</v>
      </c>
      <c r="E30" s="30"/>
      <c r="F30" s="11"/>
      <c r="G30" s="32">
        <f t="shared" si="0"/>
        <v>0</v>
      </c>
      <c r="H30" s="41" t="str">
        <f t="shared" si="1"/>
        <v>F</v>
      </c>
      <c r="I30" s="34"/>
    </row>
    <row r="31" spans="1:9" ht="15.75" x14ac:dyDescent="0.25">
      <c r="A31" s="28">
        <v>17</v>
      </c>
      <c r="B31" s="49" t="s">
        <v>688</v>
      </c>
      <c r="C31" s="48" t="s">
        <v>248</v>
      </c>
      <c r="D31" s="50" t="s">
        <v>147</v>
      </c>
      <c r="E31" s="30"/>
      <c r="F31" s="11"/>
      <c r="G31" s="32">
        <f t="shared" si="0"/>
        <v>0</v>
      </c>
      <c r="H31" s="41" t="str">
        <f t="shared" si="1"/>
        <v>F</v>
      </c>
      <c r="I31" s="34"/>
    </row>
    <row r="32" spans="1:9" ht="15.75" x14ac:dyDescent="0.25">
      <c r="A32" s="28">
        <v>18</v>
      </c>
      <c r="B32" s="49" t="s">
        <v>689</v>
      </c>
      <c r="C32" s="48" t="s">
        <v>690</v>
      </c>
      <c r="D32" s="50" t="s">
        <v>138</v>
      </c>
      <c r="E32" s="30"/>
      <c r="F32" s="11"/>
      <c r="G32" s="32">
        <f t="shared" si="0"/>
        <v>0</v>
      </c>
      <c r="H32" s="41" t="str">
        <f t="shared" si="1"/>
        <v>F</v>
      </c>
      <c r="I32" s="34"/>
    </row>
    <row r="33" spans="1:9" ht="15.75" x14ac:dyDescent="0.25">
      <c r="A33" s="28">
        <v>19</v>
      </c>
      <c r="B33" s="49" t="s">
        <v>691</v>
      </c>
      <c r="C33" s="48" t="s">
        <v>171</v>
      </c>
      <c r="D33" s="50" t="s">
        <v>80</v>
      </c>
      <c r="E33" s="30"/>
      <c r="F33" s="11"/>
      <c r="G33" s="32">
        <f t="shared" si="0"/>
        <v>0</v>
      </c>
      <c r="H33" s="41" t="str">
        <f t="shared" si="1"/>
        <v>F</v>
      </c>
      <c r="I33" s="34"/>
    </row>
    <row r="34" spans="1:9" ht="15.75" x14ac:dyDescent="0.25">
      <c r="A34" s="28">
        <v>20</v>
      </c>
      <c r="B34" s="49" t="s">
        <v>692</v>
      </c>
      <c r="C34" s="48" t="s">
        <v>693</v>
      </c>
      <c r="D34" s="50" t="s">
        <v>81</v>
      </c>
      <c r="E34" s="30"/>
      <c r="F34" s="11"/>
      <c r="G34" s="32">
        <f t="shared" si="0"/>
        <v>0</v>
      </c>
      <c r="H34" s="41" t="str">
        <f t="shared" si="1"/>
        <v>F</v>
      </c>
      <c r="I34" s="34"/>
    </row>
    <row r="35" spans="1:9" ht="15.75" x14ac:dyDescent="0.25">
      <c r="A35" s="28">
        <v>21</v>
      </c>
      <c r="B35" s="49" t="s">
        <v>694</v>
      </c>
      <c r="C35" s="48" t="s">
        <v>695</v>
      </c>
      <c r="D35" s="50" t="s">
        <v>240</v>
      </c>
      <c r="E35" s="30"/>
      <c r="F35" s="11"/>
      <c r="G35" s="32">
        <f t="shared" si="0"/>
        <v>0</v>
      </c>
      <c r="H35" s="41" t="str">
        <f t="shared" si="1"/>
        <v>F</v>
      </c>
      <c r="I35" s="34"/>
    </row>
    <row r="36" spans="1:9" ht="15.75" x14ac:dyDescent="0.25">
      <c r="A36" s="28">
        <v>22</v>
      </c>
      <c r="B36" s="49" t="s">
        <v>696</v>
      </c>
      <c r="C36" s="48" t="s">
        <v>697</v>
      </c>
      <c r="D36" s="50" t="s">
        <v>83</v>
      </c>
      <c r="E36" s="30"/>
      <c r="F36" s="11"/>
      <c r="G36" s="32">
        <f t="shared" si="0"/>
        <v>0</v>
      </c>
      <c r="H36" s="41" t="str">
        <f t="shared" si="1"/>
        <v>F</v>
      </c>
      <c r="I36" s="34"/>
    </row>
    <row r="37" spans="1:9" ht="15.75" x14ac:dyDescent="0.25">
      <c r="A37" s="28">
        <v>23</v>
      </c>
      <c r="B37" s="49" t="s">
        <v>698</v>
      </c>
      <c r="C37" s="48" t="s">
        <v>699</v>
      </c>
      <c r="D37" s="50" t="s">
        <v>83</v>
      </c>
      <c r="E37" s="30"/>
      <c r="F37" s="11"/>
      <c r="G37" s="32">
        <f t="shared" si="0"/>
        <v>0</v>
      </c>
      <c r="H37" s="41" t="str">
        <f t="shared" si="1"/>
        <v>F</v>
      </c>
      <c r="I37" s="34"/>
    </row>
    <row r="38" spans="1:9" ht="15.75" x14ac:dyDescent="0.25">
      <c r="A38" s="28">
        <v>24</v>
      </c>
      <c r="B38" s="49" t="s">
        <v>700</v>
      </c>
      <c r="C38" s="48" t="s">
        <v>701</v>
      </c>
      <c r="D38" s="50" t="s">
        <v>55</v>
      </c>
      <c r="E38" s="30"/>
      <c r="F38" s="11"/>
      <c r="G38" s="32">
        <f t="shared" si="0"/>
        <v>0</v>
      </c>
      <c r="H38" s="41" t="str">
        <f t="shared" si="1"/>
        <v>F</v>
      </c>
      <c r="I38" s="34"/>
    </row>
    <row r="39" spans="1:9" ht="15.75" x14ac:dyDescent="0.25">
      <c r="A39" s="28">
        <v>25</v>
      </c>
      <c r="B39" s="49" t="s">
        <v>702</v>
      </c>
      <c r="C39" s="48" t="s">
        <v>142</v>
      </c>
      <c r="D39" s="50" t="s">
        <v>55</v>
      </c>
      <c r="E39" s="30"/>
      <c r="F39" s="11"/>
      <c r="G39" s="32">
        <f t="shared" si="0"/>
        <v>0</v>
      </c>
      <c r="H39" s="41" t="str">
        <f t="shared" si="1"/>
        <v>F</v>
      </c>
      <c r="I39" s="34"/>
    </row>
    <row r="40" spans="1:9" ht="15.75" x14ac:dyDescent="0.25">
      <c r="A40" s="28">
        <v>26</v>
      </c>
      <c r="B40" s="49" t="s">
        <v>703</v>
      </c>
      <c r="C40" s="48" t="s">
        <v>67</v>
      </c>
      <c r="D40" s="50" t="s">
        <v>56</v>
      </c>
      <c r="E40" s="30"/>
      <c r="F40" s="11"/>
      <c r="G40" s="32">
        <f t="shared" si="0"/>
        <v>0</v>
      </c>
      <c r="H40" s="41" t="str">
        <f t="shared" si="1"/>
        <v>F</v>
      </c>
      <c r="I40" s="34"/>
    </row>
    <row r="41" spans="1:9" ht="15.75" x14ac:dyDescent="0.25">
      <c r="A41" s="28">
        <v>27</v>
      </c>
      <c r="B41" s="49" t="s">
        <v>704</v>
      </c>
      <c r="C41" s="48" t="s">
        <v>705</v>
      </c>
      <c r="D41" s="50" t="s">
        <v>447</v>
      </c>
      <c r="E41" s="30"/>
      <c r="F41" s="11"/>
      <c r="G41" s="32">
        <f t="shared" si="0"/>
        <v>0</v>
      </c>
      <c r="H41" s="41" t="str">
        <f t="shared" si="1"/>
        <v>F</v>
      </c>
      <c r="I41" s="34"/>
    </row>
    <row r="42" spans="1:9" ht="15.75" x14ac:dyDescent="0.25">
      <c r="A42" s="28">
        <v>28</v>
      </c>
      <c r="B42" s="49" t="s">
        <v>706</v>
      </c>
      <c r="C42" s="48" t="s">
        <v>707</v>
      </c>
      <c r="D42" s="50" t="s">
        <v>123</v>
      </c>
      <c r="E42" s="30"/>
      <c r="F42" s="11"/>
      <c r="G42" s="32">
        <f t="shared" si="0"/>
        <v>0</v>
      </c>
      <c r="H42" s="41" t="str">
        <f t="shared" si="1"/>
        <v>F</v>
      </c>
      <c r="I42" s="34"/>
    </row>
    <row r="43" spans="1:9" ht="15.75" x14ac:dyDescent="0.25">
      <c r="A43" s="28">
        <v>29</v>
      </c>
      <c r="B43" s="49" t="s">
        <v>708</v>
      </c>
      <c r="C43" s="48" t="s">
        <v>709</v>
      </c>
      <c r="D43" s="50" t="s">
        <v>85</v>
      </c>
      <c r="E43" s="30"/>
      <c r="F43" s="11"/>
      <c r="G43" s="32">
        <f t="shared" si="0"/>
        <v>0</v>
      </c>
      <c r="H43" s="41" t="str">
        <f t="shared" si="1"/>
        <v>F</v>
      </c>
      <c r="I43" s="34"/>
    </row>
    <row r="44" spans="1:9" ht="15.75" x14ac:dyDescent="0.25">
      <c r="A44" s="28">
        <v>30</v>
      </c>
      <c r="B44" s="49" t="s">
        <v>710</v>
      </c>
      <c r="C44" s="48" t="s">
        <v>711</v>
      </c>
      <c r="D44" s="50" t="s">
        <v>87</v>
      </c>
      <c r="E44" s="30"/>
      <c r="F44" s="11"/>
      <c r="G44" s="32">
        <f t="shared" si="0"/>
        <v>0</v>
      </c>
      <c r="H44" s="41" t="str">
        <f t="shared" si="1"/>
        <v>F</v>
      </c>
      <c r="I44" s="34"/>
    </row>
    <row r="45" spans="1:9" ht="15.75" x14ac:dyDescent="0.25">
      <c r="A45" s="28">
        <v>31</v>
      </c>
      <c r="B45" s="49" t="s">
        <v>712</v>
      </c>
      <c r="C45" s="48" t="s">
        <v>86</v>
      </c>
      <c r="D45" s="50" t="s">
        <v>89</v>
      </c>
      <c r="E45" s="30"/>
      <c r="F45" s="11"/>
      <c r="G45" s="32">
        <f t="shared" si="0"/>
        <v>0</v>
      </c>
      <c r="H45" s="41" t="str">
        <f t="shared" si="1"/>
        <v>F</v>
      </c>
      <c r="I45" s="34"/>
    </row>
    <row r="46" spans="1:9" ht="15.75" x14ac:dyDescent="0.25">
      <c r="A46" s="28">
        <v>32</v>
      </c>
      <c r="B46" s="49" t="s">
        <v>713</v>
      </c>
      <c r="C46" s="48" t="s">
        <v>195</v>
      </c>
      <c r="D46" s="50" t="s">
        <v>109</v>
      </c>
      <c r="E46" s="30"/>
      <c r="F46" s="11"/>
      <c r="G46" s="32">
        <f t="shared" si="0"/>
        <v>0</v>
      </c>
      <c r="H46" s="41" t="str">
        <f t="shared" si="1"/>
        <v>F</v>
      </c>
      <c r="I46" s="34"/>
    </row>
    <row r="47" spans="1:9" ht="15.75" x14ac:dyDescent="0.25">
      <c r="A47" s="28">
        <v>33</v>
      </c>
      <c r="B47" s="49" t="s">
        <v>714</v>
      </c>
      <c r="C47" s="48" t="s">
        <v>244</v>
      </c>
      <c r="D47" s="50" t="s">
        <v>93</v>
      </c>
      <c r="E47" s="30"/>
      <c r="F47" s="11"/>
      <c r="G47" s="32">
        <f t="shared" si="0"/>
        <v>0</v>
      </c>
      <c r="H47" s="41" t="str">
        <f t="shared" si="1"/>
        <v>F</v>
      </c>
      <c r="I47" s="34"/>
    </row>
    <row r="48" spans="1:9" ht="15.75" x14ac:dyDescent="0.25">
      <c r="A48" s="28">
        <v>34</v>
      </c>
      <c r="B48" s="49" t="s">
        <v>715</v>
      </c>
      <c r="C48" s="48" t="s">
        <v>168</v>
      </c>
      <c r="D48" s="50" t="s">
        <v>111</v>
      </c>
      <c r="E48" s="30"/>
      <c r="F48" s="11"/>
      <c r="G48" s="32">
        <f t="shared" si="0"/>
        <v>0</v>
      </c>
      <c r="H48" s="41" t="str">
        <f t="shared" si="1"/>
        <v>F</v>
      </c>
      <c r="I48" s="34"/>
    </row>
    <row r="49" spans="1:9" ht="15.75" x14ac:dyDescent="0.25">
      <c r="A49" s="28">
        <v>35</v>
      </c>
      <c r="B49" s="49" t="s">
        <v>716</v>
      </c>
      <c r="C49" s="48" t="s">
        <v>230</v>
      </c>
      <c r="D49" s="50" t="s">
        <v>68</v>
      </c>
      <c r="E49" s="30"/>
      <c r="F49" s="11"/>
      <c r="G49" s="32">
        <f t="shared" si="0"/>
        <v>0</v>
      </c>
      <c r="H49" s="41" t="str">
        <f t="shared" si="1"/>
        <v>F</v>
      </c>
      <c r="I49" s="34"/>
    </row>
    <row r="50" spans="1:9" ht="15.75" x14ac:dyDescent="0.25">
      <c r="A50" s="28">
        <v>36</v>
      </c>
      <c r="B50" s="49" t="s">
        <v>717</v>
      </c>
      <c r="C50" s="48" t="s">
        <v>65</v>
      </c>
      <c r="D50" s="50" t="s">
        <v>200</v>
      </c>
      <c r="E50" s="30"/>
      <c r="F50" s="11"/>
      <c r="G50" s="32">
        <f t="shared" si="0"/>
        <v>0</v>
      </c>
      <c r="H50" s="41" t="str">
        <f t="shared" si="1"/>
        <v>F</v>
      </c>
      <c r="I50" s="34"/>
    </row>
    <row r="51" spans="1:9" ht="15.75" x14ac:dyDescent="0.25">
      <c r="A51" s="28">
        <v>37</v>
      </c>
      <c r="B51" s="49" t="s">
        <v>718</v>
      </c>
      <c r="C51" s="48" t="s">
        <v>163</v>
      </c>
      <c r="D51" s="50" t="s">
        <v>233</v>
      </c>
      <c r="E51" s="30"/>
      <c r="F51" s="11"/>
      <c r="G51" s="32">
        <f t="shared" si="0"/>
        <v>0</v>
      </c>
      <c r="H51" s="41" t="str">
        <f t="shared" si="1"/>
        <v>F</v>
      </c>
      <c r="I51" s="34"/>
    </row>
    <row r="52" spans="1:9" ht="15.75" x14ac:dyDescent="0.25">
      <c r="A52" s="28">
        <v>38</v>
      </c>
      <c r="B52" s="49" t="s">
        <v>719</v>
      </c>
      <c r="C52" s="48" t="s">
        <v>720</v>
      </c>
      <c r="D52" s="50" t="s">
        <v>721</v>
      </c>
      <c r="E52" s="30"/>
      <c r="F52" s="11"/>
      <c r="G52" s="32">
        <f t="shared" si="0"/>
        <v>0</v>
      </c>
      <c r="H52" s="41" t="str">
        <f t="shared" si="1"/>
        <v>F</v>
      </c>
      <c r="I52" s="34"/>
    </row>
    <row r="53" spans="1:9" ht="15.75" x14ac:dyDescent="0.25">
      <c r="A53" s="28">
        <v>39</v>
      </c>
      <c r="B53" s="57" t="s">
        <v>722</v>
      </c>
      <c r="C53" s="58" t="s">
        <v>723</v>
      </c>
      <c r="D53" s="59" t="s">
        <v>127</v>
      </c>
      <c r="E53" s="30"/>
      <c r="F53" s="11"/>
      <c r="G53" s="32">
        <f t="shared" si="0"/>
        <v>0</v>
      </c>
      <c r="H53" s="41" t="str">
        <f t="shared" si="1"/>
        <v>F</v>
      </c>
      <c r="I53" s="34"/>
    </row>
    <row r="54" spans="1:9" ht="16.5" x14ac:dyDescent="0.25">
      <c r="A54" s="28">
        <v>40</v>
      </c>
      <c r="B54" s="54"/>
      <c r="C54" s="55"/>
      <c r="D54" s="56"/>
      <c r="E54" s="30"/>
      <c r="F54" s="11"/>
      <c r="G54" s="32">
        <f t="shared" si="0"/>
        <v>0</v>
      </c>
      <c r="H54" s="41" t="str">
        <f t="shared" si="1"/>
        <v>F</v>
      </c>
      <c r="I54" s="34"/>
    </row>
    <row r="55" spans="1:9" ht="16.5" x14ac:dyDescent="0.25">
      <c r="A55" s="35">
        <v>41</v>
      </c>
      <c r="B55" s="44"/>
      <c r="C55" s="60"/>
      <c r="D55" s="45"/>
      <c r="E55" s="37"/>
      <c r="F55" s="25"/>
      <c r="G55" s="39">
        <f t="shared" si="0"/>
        <v>0</v>
      </c>
      <c r="H55" s="42" t="str">
        <f t="shared" si="1"/>
        <v>F</v>
      </c>
      <c r="I55" s="40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2" t="str">
        <f>"Cộng danh sách gồm "</f>
        <v xml:space="preserve">Cộng danh sách gồm </v>
      </c>
      <c r="B57" s="12"/>
      <c r="C57" s="12"/>
      <c r="D57" s="13">
        <f>COUNTA(H15:H55)</f>
        <v>41</v>
      </c>
      <c r="E57" s="14">
        <v>1</v>
      </c>
      <c r="F57" s="15"/>
      <c r="G57" s="1"/>
      <c r="H57" s="1"/>
      <c r="I57" s="1"/>
    </row>
    <row r="58" spans="1:9" ht="15.75" x14ac:dyDescent="0.25">
      <c r="A58" s="97" t="s">
        <v>20</v>
      </c>
      <c r="B58" s="97"/>
      <c r="C58" s="97"/>
      <c r="D58" s="16">
        <f>COUNTIF(G15:G55,"&gt;=5")</f>
        <v>0</v>
      </c>
      <c r="E58" s="17">
        <f>D58/D57</f>
        <v>0</v>
      </c>
      <c r="F58" s="18"/>
      <c r="G58" s="1"/>
      <c r="H58" s="1"/>
      <c r="I58" s="1"/>
    </row>
    <row r="59" spans="1:9" ht="15.75" x14ac:dyDescent="0.25">
      <c r="A59" s="97" t="s">
        <v>21</v>
      </c>
      <c r="B59" s="97"/>
      <c r="C59" s="97"/>
      <c r="D59" s="16"/>
      <c r="E59" s="17">
        <f>D59/D57</f>
        <v>0</v>
      </c>
      <c r="F59" s="18"/>
      <c r="G59" s="1"/>
      <c r="H59" s="1"/>
      <c r="I59" s="1"/>
    </row>
    <row r="60" spans="1:9" ht="15.75" x14ac:dyDescent="0.25">
      <c r="A60" s="19"/>
      <c r="B60" s="19"/>
      <c r="C60" s="4"/>
      <c r="D60" s="19"/>
      <c r="E60" s="3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98" t="str">
        <f ca="1">"TP. Hồ Chí Minh, ngày "&amp;  DAY(NOW())&amp;" tháng " &amp;MONTH(NOW())&amp;" năm "&amp;YEAR(NOW())</f>
        <v>TP. Hồ Chí Minh, ngày 31 tháng 12 năm 2016</v>
      </c>
      <c r="F61" s="98"/>
      <c r="G61" s="98"/>
      <c r="H61" s="98"/>
      <c r="I61" s="98"/>
    </row>
    <row r="62" spans="1:9" ht="15.75" x14ac:dyDescent="0.25">
      <c r="A62" s="82" t="s">
        <v>181</v>
      </c>
      <c r="B62" s="82"/>
      <c r="C62" s="82"/>
      <c r="D62" s="1"/>
      <c r="E62" s="82" t="s">
        <v>22</v>
      </c>
      <c r="F62" s="82"/>
      <c r="G62" s="82"/>
      <c r="H62" s="82"/>
      <c r="I62" s="82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protectedRanges>
    <protectedRange sqref="A63:D63" name="Range5"/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E63:I63" name="Range5_1_1"/>
    <protectedRange sqref="B15:D55" name="Range3_1_1"/>
  </protectedRanges>
  <mergeCells count="26">
    <mergeCell ref="A62:C62"/>
    <mergeCell ref="E62:I62"/>
    <mergeCell ref="A10:B10"/>
    <mergeCell ref="C10:D10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5">
    <cfRule type="cellIs" dxfId="1" priority="2" stopIfTrue="1" operator="equal">
      <formula>"F"</formula>
    </cfRule>
  </conditionalFormatting>
  <conditionalFormatting sqref="G15:G55">
    <cfRule type="expression" dxfId="0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05ĐH_KTĐ3</vt:lpstr>
      <vt:lpstr>05ĐH_KTTN1</vt:lpstr>
      <vt:lpstr>05ĐH_KTTN2</vt:lpstr>
      <vt:lpstr>05ĐH_QLDD4</vt:lpstr>
      <vt:lpstr>05ĐH_TNN1</vt:lpstr>
      <vt:lpstr>05ĐH_TNN2</vt:lpstr>
      <vt:lpstr>05ĐH_TV</vt:lpstr>
      <vt:lpstr>'05ĐH_KTĐ3'!Print_Titles</vt:lpstr>
      <vt:lpstr>'05ĐH_KTTN1'!Print_Titles</vt:lpstr>
      <vt:lpstr>'05ĐH_KTTN2'!Print_Titles</vt:lpstr>
      <vt:lpstr>'05ĐH_QLDD4'!Print_Titles</vt:lpstr>
      <vt:lpstr>'05ĐH_TNN1'!Print_Titles</vt:lpstr>
      <vt:lpstr>'05ĐH_TNN2'!Print_Titles</vt:lpstr>
      <vt:lpstr>'05ĐH_TV'!Print_Titles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2016-12-31T12:34:06Z</dcterms:modified>
</cp:coreProperties>
</file>