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1"/>
  </bookViews>
  <sheets>
    <sheet name="05ĐH_HTTT" sheetId="56" r:id="rId1"/>
    <sheet name="05ĐH_ĐC" sheetId="55" r:id="rId2"/>
  </sheets>
  <definedNames>
    <definedName name="_xlnm._FilterDatabase" localSheetId="1" hidden="1">'05ĐH_ĐC'!$G$1:$G$92</definedName>
    <definedName name="_xlnm._FilterDatabase" localSheetId="0" hidden="1">'05ĐH_HTTT'!$G$1:$G$76</definedName>
    <definedName name="_xlnm.Print_Titles" localSheetId="1">'05ĐH_ĐC'!$12:$14</definedName>
    <definedName name="_xlnm.Print_Titles" localSheetId="0">'05ĐH_HTTT'!$12:$14</definedName>
  </definedNames>
  <calcPr calcId="124519"/>
</workbook>
</file>

<file path=xl/calcChain.xml><?xml version="1.0" encoding="utf-8"?>
<calcChain xmlns="http://schemas.openxmlformats.org/spreadsheetml/2006/main">
  <c r="G49" i="55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61" i="56"/>
  <c r="H61" s="1"/>
  <c r="G62"/>
  <c r="H62" s="1"/>
  <c r="G63"/>
  <c r="H63" s="1"/>
  <c r="G64"/>
  <c r="H64" s="1"/>
  <c r="G65"/>
  <c r="H65" s="1"/>
  <c r="G66"/>
  <c r="H66" s="1"/>
  <c r="G67"/>
  <c r="H67" s="1"/>
  <c r="E74" l="1"/>
  <c r="A70"/>
  <c r="G68"/>
  <c r="H68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90" i="55"/>
  <c r="A86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D87" l="1"/>
  <c r="H15"/>
  <c r="D86" s="1"/>
  <c r="E88" s="1"/>
  <c r="D70" i="56"/>
  <c r="E72" s="1"/>
  <c r="D71"/>
  <c r="E87" i="55" l="1"/>
  <c r="E71" i="56"/>
</calcChain>
</file>

<file path=xl/sharedStrings.xml><?xml version="1.0" encoding="utf-8"?>
<sst xmlns="http://schemas.openxmlformats.org/spreadsheetml/2006/main" count="431" uniqueCount="351">
  <si>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</si>
  <si>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</si>
  <si>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</si>
  <si>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</si>
  <si>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</si>
  <si>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</si>
  <si>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</si>
  <si>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</si>
  <si>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</si>
  <si>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</si>
  <si>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</si>
  <si>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</si>
  <si>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</si>
  <si>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</si>
  <si>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</si>
  <si>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</si>
  <si>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</si>
  <si>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</si>
  <si>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</si>
  <si>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</si>
  <si>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</si>
  <si>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</si>
  <si>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</si>
  <si>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</si>
  <si>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Nguyễn Thành</t>
  </si>
  <si>
    <t>Hiếu</t>
  </si>
  <si>
    <t>Hùng</t>
  </si>
  <si>
    <t>Huy</t>
  </si>
  <si>
    <t>Nguyễn Văn</t>
  </si>
  <si>
    <t>Ngọc</t>
  </si>
  <si>
    <t>Nguyễn Minh</t>
  </si>
  <si>
    <t>Ngân</t>
  </si>
  <si>
    <t>Nguyễn Thị Kim</t>
  </si>
  <si>
    <t>Kha</t>
  </si>
  <si>
    <t>Nam</t>
  </si>
  <si>
    <t>Lộc</t>
  </si>
  <si>
    <t>My</t>
  </si>
  <si>
    <t>Huyền</t>
  </si>
  <si>
    <t>Huệ</t>
  </si>
  <si>
    <t>KHOA/TRƯỞNG BỘ MÔN</t>
  </si>
  <si>
    <t xml:space="preserve">      NĂM HỌC</t>
  </si>
  <si>
    <t>Phan Thanh</t>
  </si>
  <si>
    <t>Trần Tấn</t>
  </si>
  <si>
    <t>Khánh</t>
  </si>
  <si>
    <t>Nguyễn Quốc</t>
  </si>
  <si>
    <t>Khoa</t>
  </si>
  <si>
    <t>Kiên</t>
  </si>
  <si>
    <t>Lâm</t>
  </si>
  <si>
    <t>Võ Văn</t>
  </si>
  <si>
    <t>Trọng</t>
  </si>
  <si>
    <t>Loan</t>
  </si>
  <si>
    <t>Luân</t>
  </si>
  <si>
    <t>Lý</t>
  </si>
  <si>
    <t>Minh</t>
  </si>
  <si>
    <t>Nguyễn Thu</t>
  </si>
  <si>
    <t>Hồ Thị Hồng</t>
  </si>
  <si>
    <t>Nguyễn Thị Thanh</t>
  </si>
  <si>
    <t>05ĐH_HTTT</t>
  </si>
  <si>
    <t>05ĐH_ĐC</t>
  </si>
  <si>
    <t>0550070001</t>
  </si>
  <si>
    <t>Đặng Quang Triệu</t>
  </si>
  <si>
    <t>Bình</t>
  </si>
  <si>
    <t>0550070002</t>
  </si>
  <si>
    <t>Bùi Tuấn</t>
  </si>
  <si>
    <t>Cảnh</t>
  </si>
  <si>
    <t>0550070003</t>
  </si>
  <si>
    <t>Trần Phạm Bảo</t>
  </si>
  <si>
    <t>Châu</t>
  </si>
  <si>
    <t>0550070004</t>
  </si>
  <si>
    <t>Đoàn Nguyễn</t>
  </si>
  <si>
    <t>Chung</t>
  </si>
  <si>
    <t>0550070005</t>
  </si>
  <si>
    <t>Lê Như</t>
  </si>
  <si>
    <t>Dương</t>
  </si>
  <si>
    <t>0550070006</t>
  </si>
  <si>
    <t>Võ Thị Thùy</t>
  </si>
  <si>
    <t>0550070007</t>
  </si>
  <si>
    <t>Huỳnh Mẫn</t>
  </si>
  <si>
    <t>Đạt</t>
  </si>
  <si>
    <t>0550070008</t>
  </si>
  <si>
    <t>Ngô Thiệu</t>
  </si>
  <si>
    <t>0550070009</t>
  </si>
  <si>
    <t>Phạm Minh</t>
  </si>
  <si>
    <t>Đoàn</t>
  </si>
  <si>
    <t>0550070010</t>
  </si>
  <si>
    <t>Lê Viết</t>
  </si>
  <si>
    <t>Đông</t>
  </si>
  <si>
    <t>0550070011</t>
  </si>
  <si>
    <t>Nguyễn Hồng</t>
  </si>
  <si>
    <t>Hảo</t>
  </si>
  <si>
    <t>0550070012</t>
  </si>
  <si>
    <t>Hiệp</t>
  </si>
  <si>
    <t>0550070013</t>
  </si>
  <si>
    <t>Đặng Trung</t>
  </si>
  <si>
    <t>0550070014</t>
  </si>
  <si>
    <t>Lê Minh</t>
  </si>
  <si>
    <t>0550070015</t>
  </si>
  <si>
    <t>Mai Phương</t>
  </si>
  <si>
    <t>Hoài</t>
  </si>
  <si>
    <t>0550070017</t>
  </si>
  <si>
    <t>Gia Thanh</t>
  </si>
  <si>
    <t>Hoàng</t>
  </si>
  <si>
    <t>0550070016</t>
  </si>
  <si>
    <t>Trần Phúc</t>
  </si>
  <si>
    <t>0550070018</t>
  </si>
  <si>
    <t>Nguyễn Lê Việt</t>
  </si>
  <si>
    <t>0550070019</t>
  </si>
  <si>
    <t>0550070020</t>
  </si>
  <si>
    <t>Đỗ Quốc</t>
  </si>
  <si>
    <t>Khương</t>
  </si>
  <si>
    <t>0550070021</t>
  </si>
  <si>
    <t>Nguyễn Trung</t>
  </si>
  <si>
    <t>0550070022</t>
  </si>
  <si>
    <t>0550070023</t>
  </si>
  <si>
    <t>Đặng Văn</t>
  </si>
  <si>
    <t>0550070024</t>
  </si>
  <si>
    <t>0550070025</t>
  </si>
  <si>
    <t>Hồ Tấn</t>
  </si>
  <si>
    <t>0550070027</t>
  </si>
  <si>
    <t>Lê Văn</t>
  </si>
  <si>
    <t>0550070026</t>
  </si>
  <si>
    <t>0550070029</t>
  </si>
  <si>
    <t xml:space="preserve">Hà Việt </t>
  </si>
  <si>
    <t>0550070028</t>
  </si>
  <si>
    <t>0550070030</t>
  </si>
  <si>
    <t>Trần Thanh</t>
  </si>
  <si>
    <t>Nhã</t>
  </si>
  <si>
    <t>0550070031</t>
  </si>
  <si>
    <t>Trần Quang</t>
  </si>
  <si>
    <t>Nhân</t>
  </si>
  <si>
    <t>0550070032</t>
  </si>
  <si>
    <t>Nguyễn  Thị Quỳnh</t>
  </si>
  <si>
    <t>Như</t>
  </si>
  <si>
    <t>0550070033</t>
  </si>
  <si>
    <t>Nhựt</t>
  </si>
  <si>
    <t>0550070034</t>
  </si>
  <si>
    <t>Bùi Thiên</t>
  </si>
  <si>
    <t>Phát</t>
  </si>
  <si>
    <t>0550070035</t>
  </si>
  <si>
    <t>Nguyễn Mai Trung</t>
  </si>
  <si>
    <t>Phú</t>
  </si>
  <si>
    <t>0550070036</t>
  </si>
  <si>
    <t>Phúc</t>
  </si>
  <si>
    <t>0550070037</t>
  </si>
  <si>
    <t>Đặng Trường</t>
  </si>
  <si>
    <t>Phước</t>
  </si>
  <si>
    <t>0550070038</t>
  </si>
  <si>
    <t>Quỳnh</t>
  </si>
  <si>
    <t>0550070039</t>
  </si>
  <si>
    <t>Sang</t>
  </si>
  <si>
    <t>0550070040</t>
  </si>
  <si>
    <t>Mạc Văn</t>
  </si>
  <si>
    <t>Soi</t>
  </si>
  <si>
    <t>0550070041</t>
  </si>
  <si>
    <t>Hùynh Hồng</t>
  </si>
  <si>
    <t>Sương</t>
  </si>
  <si>
    <t>0550070042</t>
  </si>
  <si>
    <t>Tân</t>
  </si>
  <si>
    <t>0550070043</t>
  </si>
  <si>
    <t>TrầN QuốC</t>
  </si>
  <si>
    <t>Tấn</t>
  </si>
  <si>
    <t>0550070044</t>
  </si>
  <si>
    <t>Thái Thị Thanh</t>
  </si>
  <si>
    <t>Thảo</t>
  </si>
  <si>
    <t>0550070045</t>
  </si>
  <si>
    <t>Thoại</t>
  </si>
  <si>
    <t>0550070046</t>
  </si>
  <si>
    <t>Đoàn Công</t>
  </si>
  <si>
    <t>Thuận</t>
  </si>
  <si>
    <t>0550070047</t>
  </si>
  <si>
    <t>Đặng Nhật</t>
  </si>
  <si>
    <t>Tiến</t>
  </si>
  <si>
    <t>0550070048</t>
  </si>
  <si>
    <t>Nguyễn Thanh</t>
  </si>
  <si>
    <t>Tính</t>
  </si>
  <si>
    <t>0550070050</t>
  </si>
  <si>
    <t>Nguyễn Thùy Đoan</t>
  </si>
  <si>
    <t>Trang</t>
  </si>
  <si>
    <t>0550070049</t>
  </si>
  <si>
    <t>Trương Thạch</t>
  </si>
  <si>
    <t>Trần</t>
  </si>
  <si>
    <t>0550070051</t>
  </si>
  <si>
    <t>Nguyễn Đình</t>
  </si>
  <si>
    <t>Trung</t>
  </si>
  <si>
    <t>0550070052</t>
  </si>
  <si>
    <t>Phạm Thị Tường</t>
  </si>
  <si>
    <t>Vy</t>
  </si>
  <si>
    <t>0550100001</t>
  </si>
  <si>
    <t>Nguyễn Thị Thu</t>
  </si>
  <si>
    <t>An</t>
  </si>
  <si>
    <t>0550100002</t>
  </si>
  <si>
    <t>Phan Tam</t>
  </si>
  <si>
    <t>Anh</t>
  </si>
  <si>
    <t>0550100003</t>
  </si>
  <si>
    <t>Đặng Nguyễn Hà</t>
  </si>
  <si>
    <t>Bảo</t>
  </si>
  <si>
    <t>0550100004</t>
  </si>
  <si>
    <t>Cao</t>
  </si>
  <si>
    <t>0550100005</t>
  </si>
  <si>
    <t>Trần Huỳnh Phương</t>
  </si>
  <si>
    <t>Du</t>
  </si>
  <si>
    <t>0550100006</t>
  </si>
  <si>
    <t>Nguyễn Xuân</t>
  </si>
  <si>
    <t>Duy</t>
  </si>
  <si>
    <t>0550100007</t>
  </si>
  <si>
    <t>Lê Thị Thảo</t>
  </si>
  <si>
    <t>Duyên</t>
  </si>
  <si>
    <t>0550100008</t>
  </si>
  <si>
    <t>Lý Tùng</t>
  </si>
  <si>
    <t>0550100009</t>
  </si>
  <si>
    <t>Lê Thị</t>
  </si>
  <si>
    <t>Đức</t>
  </si>
  <si>
    <t>0550100010</t>
  </si>
  <si>
    <t>Nguyễn Thị Châu</t>
  </si>
  <si>
    <t>Giang</t>
  </si>
  <si>
    <t>0550100011</t>
  </si>
  <si>
    <t>Nguyễn Thị Ngọc</t>
  </si>
  <si>
    <t>Hà</t>
  </si>
  <si>
    <t>0550100016</t>
  </si>
  <si>
    <t>Đào Kim</t>
  </si>
  <si>
    <t>Hạnh</t>
  </si>
  <si>
    <t>0550100015</t>
  </si>
  <si>
    <t>Hằng</t>
  </si>
  <si>
    <t>0550100012</t>
  </si>
  <si>
    <t>Lê Nguyễn Thanh</t>
  </si>
  <si>
    <t>Hân</t>
  </si>
  <si>
    <t>0550100014</t>
  </si>
  <si>
    <t>Nguyễn Hồng Gia</t>
  </si>
  <si>
    <t>0550100013</t>
  </si>
  <si>
    <t>Phùng Ngọc</t>
  </si>
  <si>
    <t>0550100017</t>
  </si>
  <si>
    <t>Trương Tấn</t>
  </si>
  <si>
    <t>Hiền</t>
  </si>
  <si>
    <t>0550100018</t>
  </si>
  <si>
    <t>0550100019</t>
  </si>
  <si>
    <t>Trương Thị Thu</t>
  </si>
  <si>
    <t>0550100020</t>
  </si>
  <si>
    <t>Dương Gia</t>
  </si>
  <si>
    <t>0550100023</t>
  </si>
  <si>
    <t>Hình Hoàng</t>
  </si>
  <si>
    <t>0550100022</t>
  </si>
  <si>
    <t>Văn Viết</t>
  </si>
  <si>
    <t>0550100024</t>
  </si>
  <si>
    <t>Phạm Thị Ngọc</t>
  </si>
  <si>
    <t>0550100021</t>
  </si>
  <si>
    <t>Ông Bảo</t>
  </si>
  <si>
    <t>Hưng</t>
  </si>
  <si>
    <t>0550100025</t>
  </si>
  <si>
    <t>Đặng Thị Tiết</t>
  </si>
  <si>
    <t>0550100026</t>
  </si>
  <si>
    <t>Nguyễn Đăng</t>
  </si>
  <si>
    <t>0550100027</t>
  </si>
  <si>
    <t>Châu Hạ</t>
  </si>
  <si>
    <t>Lam</t>
  </si>
  <si>
    <t>0550100028</t>
  </si>
  <si>
    <t>Trần Nguyễn Vũ</t>
  </si>
  <si>
    <t>0550100029</t>
  </si>
  <si>
    <t>Nguyễn Thị Mỹ</t>
  </si>
  <si>
    <t>Lệ</t>
  </si>
  <si>
    <t>0550100030</t>
  </si>
  <si>
    <t>Mai Thị Khánh</t>
  </si>
  <si>
    <t>0550100031</t>
  </si>
  <si>
    <t>Lê Hữu Trọng</t>
  </si>
  <si>
    <t>Lợi</t>
  </si>
  <si>
    <t>0550100032</t>
  </si>
  <si>
    <t>0550100033</t>
  </si>
  <si>
    <t>Trần Thiên</t>
  </si>
  <si>
    <t>0550100034</t>
  </si>
  <si>
    <t>Lê Công</t>
  </si>
  <si>
    <t>0550100035</t>
  </si>
  <si>
    <t>Tăng Bảo</t>
  </si>
  <si>
    <t>0550100036</t>
  </si>
  <si>
    <t>Nguyễn Kim</t>
  </si>
  <si>
    <t>0550100037</t>
  </si>
  <si>
    <t>0550100038</t>
  </si>
  <si>
    <t>Ngô Thị</t>
  </si>
  <si>
    <t>0550100039</t>
  </si>
  <si>
    <t>Châu Quỳnh</t>
  </si>
  <si>
    <t>0550100040</t>
  </si>
  <si>
    <t>Lê Hùng</t>
  </si>
  <si>
    <t>Phong</t>
  </si>
  <si>
    <t>0550100041</t>
  </si>
  <si>
    <t>Bùi Thị Kim</t>
  </si>
  <si>
    <t>0550100042</t>
  </si>
  <si>
    <t>Phương</t>
  </si>
  <si>
    <t>0550100044</t>
  </si>
  <si>
    <t>Quang</t>
  </si>
  <si>
    <t>0550100043</t>
  </si>
  <si>
    <t>Nguyễn Hoàng Thế</t>
  </si>
  <si>
    <t>Quân</t>
  </si>
  <si>
    <t>0550100045</t>
  </si>
  <si>
    <t>Nguyễn Ngọc</t>
  </si>
  <si>
    <t>0550100046</t>
  </si>
  <si>
    <t>Ngô Thành</t>
  </si>
  <si>
    <t>Sự</t>
  </si>
  <si>
    <t>0550100047</t>
  </si>
  <si>
    <t>Võ Minh</t>
  </si>
  <si>
    <t>0550100048</t>
  </si>
  <si>
    <t>Nguyễn Hoài</t>
  </si>
  <si>
    <t>Thanh</t>
  </si>
  <si>
    <t>0550100051</t>
  </si>
  <si>
    <t>Huỳnh Đặng</t>
  </si>
  <si>
    <t>0550100050</t>
  </si>
  <si>
    <t>0550100049</t>
  </si>
  <si>
    <t>Phạm Thị Thu</t>
  </si>
  <si>
    <t>0550100052</t>
  </si>
  <si>
    <t>Phạm Đăng</t>
  </si>
  <si>
    <t>Thi</t>
  </si>
  <si>
    <t>0550100053</t>
  </si>
  <si>
    <t>Lê Quang</t>
  </si>
  <si>
    <t>Thịnh</t>
  </si>
  <si>
    <t>0550100054</t>
  </si>
  <si>
    <t>Nguyễn Phùng</t>
  </si>
  <si>
    <t>0550100057</t>
  </si>
  <si>
    <t>Huỳnh Thị Thu</t>
  </si>
  <si>
    <t>Thủy</t>
  </si>
  <si>
    <t>0550100055</t>
  </si>
  <si>
    <t>Lê Thị Diểm</t>
  </si>
  <si>
    <t>Thúy</t>
  </si>
  <si>
    <t>0550100056</t>
  </si>
  <si>
    <t>0550100058</t>
  </si>
  <si>
    <t>Lý Ngọc Xuân</t>
  </si>
  <si>
    <t>Thy</t>
  </si>
  <si>
    <t>0550100059</t>
  </si>
  <si>
    <t>0550100060</t>
  </si>
  <si>
    <t>Trần Quốc</t>
  </si>
  <si>
    <t>0550100061</t>
  </si>
  <si>
    <t>Nguyễn Thị Bảo</t>
  </si>
  <si>
    <t>Trân</t>
  </si>
  <si>
    <t>0550100063</t>
  </si>
  <si>
    <t>Đoàn Hoàng</t>
  </si>
  <si>
    <t>0550100062</t>
  </si>
  <si>
    <t>Võ Công</t>
  </si>
  <si>
    <t>0550100065</t>
  </si>
  <si>
    <t>Huỳnh Thị Kim</t>
  </si>
  <si>
    <t>Tuyến</t>
  </si>
  <si>
    <t>0550100066</t>
  </si>
  <si>
    <t>Trần Ngọc Diễm</t>
  </si>
  <si>
    <t>Tuyết</t>
  </si>
  <si>
    <t>0550100064</t>
  </si>
  <si>
    <t>Võ Thị Thu</t>
  </si>
  <si>
    <t>Tư</t>
  </si>
  <si>
    <t>0550100067</t>
  </si>
  <si>
    <t>Hoàng Minh</t>
  </si>
  <si>
    <t>Văn</t>
  </si>
  <si>
    <t>0550100068</t>
  </si>
  <si>
    <t>Dương Thị Mai</t>
  </si>
  <si>
    <t>Xuân</t>
  </si>
  <si>
    <t>*</t>
  </si>
  <si>
    <t>Trương Nguyễn</t>
  </si>
  <si>
    <t>Chí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</si>
</sst>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7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 applyProtection="1"/>
    <xf numFmtId="0" fontId="6" fillId="0" borderId="22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6" fillId="0" borderId="23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/>
    <xf numFmtId="0" fontId="6" fillId="0" borderId="25" xfId="0" applyNumberFormat="1" applyFont="1" applyFill="1" applyBorder="1" applyAlignment="1" applyProtection="1"/>
    <xf numFmtId="0" fontId="6" fillId="0" borderId="26" xfId="0" applyNumberFormat="1" applyFont="1" applyFill="1" applyBorder="1" applyAlignment="1" applyProtection="1">
      <alignment horizontal="center"/>
    </xf>
    <xf numFmtId="0" fontId="6" fillId="0" borderId="27" xfId="0" applyNumberFormat="1" applyFont="1" applyFill="1" applyBorder="1" applyAlignment="1" applyProtection="1"/>
    <xf numFmtId="0" fontId="6" fillId="0" borderId="28" xfId="0" applyNumberFormat="1" applyFont="1" applyFill="1" applyBorder="1" applyAlignment="1" applyProtection="1"/>
    <xf numFmtId="0" fontId="6" fillId="0" borderId="30" xfId="0" applyNumberFormat="1" applyFont="1" applyFill="1" applyBorder="1" applyAlignment="1" applyProtection="1"/>
    <xf numFmtId="0" fontId="6" fillId="0" borderId="31" xfId="0" applyNumberFormat="1" applyFont="1" applyFill="1" applyBorder="1" applyAlignment="1" applyProtection="1"/>
    <xf numFmtId="0" fontId="6" fillId="0" borderId="29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18" fontId="3" fillId="0" borderId="17" xfId="0" applyNumberFormat="1" applyFont="1" applyBorder="1"/>
  </cellXfs>
  <cellStyles count="1">
    <cellStyle name="Normal" xfId="0" builtinId="0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view="pageLayout" workbookViewId="0">
      <selection activeCell="E1" sqref="E1:I1"/>
    </sheetView>
  </sheetViews>
  <sheetFormatPr defaultRowHeight="15"/>
  <cols>
    <col min="1" max="1" width="5.140625" customWidth="1"/>
    <col min="2" max="2" width="14.42578125" customWidth="1"/>
    <col min="3" max="3" width="26.5703125" customWidth="1"/>
    <col min="5" max="5" width="7.42578125" customWidth="1"/>
  </cols>
  <sheetData>
    <row r="1" spans="1:9" ht="15.75">
      <c r="A1" s="48" t="s">
        <v>0</v>
      </c>
      <c r="B1" s="48"/>
      <c r="C1" s="48"/>
      <c r="D1" s="48"/>
      <c r="E1" s="48" t="s">
        <v>1</v>
      </c>
      <c r="F1" s="48"/>
      <c r="G1" s="48"/>
      <c r="H1" s="48"/>
      <c r="I1" s="48"/>
    </row>
    <row r="2" spans="1:9" ht="15.75">
      <c r="A2" s="48" t="s">
        <v>2</v>
      </c>
      <c r="B2" s="48"/>
      <c r="C2" s="48"/>
      <c r="D2" s="48"/>
      <c r="E2" s="49" t="s">
        <v>3</v>
      </c>
      <c r="F2" s="49"/>
      <c r="G2" s="49"/>
      <c r="H2" s="49"/>
      <c r="I2" s="49"/>
    </row>
    <row r="3" spans="1:9" ht="15.75">
      <c r="A3" s="48" t="s">
        <v>4</v>
      </c>
      <c r="B3" s="48"/>
      <c r="C3" s="48"/>
      <c r="D3" s="48"/>
      <c r="E3" s="1"/>
      <c r="F3" s="1"/>
      <c r="G3" s="1"/>
      <c r="H3" s="1"/>
      <c r="I3" s="1"/>
    </row>
    <row r="4" spans="1:9" ht="15.75">
      <c r="A4" s="48" t="s">
        <v>23</v>
      </c>
      <c r="B4" s="48"/>
      <c r="C4" s="48"/>
      <c r="D4" s="48"/>
      <c r="E4" s="1"/>
      <c r="F4" s="1"/>
      <c r="G4" s="1"/>
      <c r="H4" s="1"/>
      <c r="I4" s="1"/>
    </row>
    <row r="5" spans="1:9" ht="15.75">
      <c r="A5" s="18"/>
      <c r="B5" s="18"/>
      <c r="C5" s="18"/>
      <c r="D5" s="18"/>
      <c r="E5" s="1"/>
      <c r="F5" s="1"/>
      <c r="G5" s="1"/>
      <c r="H5" s="1"/>
      <c r="I5" s="1"/>
    </row>
    <row r="6" spans="1:9" ht="19.5">
      <c r="A6" s="50" t="s">
        <v>5</v>
      </c>
      <c r="B6" s="50"/>
      <c r="C6" s="50"/>
      <c r="D6" s="50"/>
      <c r="E6" s="50"/>
      <c r="F6" s="50"/>
      <c r="G6" s="50"/>
      <c r="H6" s="50"/>
      <c r="I6" s="50"/>
    </row>
    <row r="7" spans="1:9" ht="15.75">
      <c r="A7" s="18"/>
      <c r="B7" s="18"/>
      <c r="C7" s="18"/>
      <c r="D7" s="18"/>
      <c r="E7" s="18"/>
      <c r="F7" s="18"/>
      <c r="G7" s="18"/>
      <c r="H7" s="18"/>
      <c r="I7" s="18"/>
    </row>
    <row r="8" spans="1:9" ht="15.75">
      <c r="A8" s="51" t="s">
        <v>6</v>
      </c>
      <c r="B8" s="51"/>
      <c r="C8" s="51"/>
      <c r="D8" s="51"/>
      <c r="E8" s="51" t="s">
        <v>7</v>
      </c>
      <c r="F8" s="51"/>
      <c r="G8" s="2"/>
      <c r="H8" s="2"/>
      <c r="I8" s="2"/>
    </row>
    <row r="9" spans="1:9" ht="15.75">
      <c r="A9" s="51" t="s">
        <v>8</v>
      </c>
      <c r="B9" s="51"/>
      <c r="C9" s="51" t="s">
        <v>57</v>
      </c>
      <c r="D9" s="51"/>
      <c r="E9" s="51" t="s">
        <v>9</v>
      </c>
      <c r="F9" s="51"/>
      <c r="G9" s="2"/>
      <c r="H9" s="2"/>
      <c r="I9" s="2"/>
    </row>
    <row r="10" spans="1:9" ht="15.75">
      <c r="A10" s="51" t="s">
        <v>10</v>
      </c>
      <c r="B10" s="51"/>
      <c r="C10" s="51"/>
      <c r="D10" s="51"/>
      <c r="E10" s="17" t="s">
        <v>40</v>
      </c>
      <c r="F10" s="3"/>
      <c r="G10" s="3"/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2" t="s">
        <v>11</v>
      </c>
      <c r="B12" s="54" t="s">
        <v>12</v>
      </c>
      <c r="C12" s="56" t="s">
        <v>13</v>
      </c>
      <c r="D12" s="57"/>
      <c r="E12" s="4" t="s">
        <v>14</v>
      </c>
      <c r="F12" s="4" t="s">
        <v>15</v>
      </c>
      <c r="G12" s="60" t="s">
        <v>16</v>
      </c>
      <c r="H12" s="61"/>
      <c r="I12" s="62" t="s">
        <v>17</v>
      </c>
    </row>
    <row r="13" spans="1:9" ht="15.75">
      <c r="A13" s="53"/>
      <c r="B13" s="55"/>
      <c r="C13" s="58"/>
      <c r="D13" s="59"/>
      <c r="E13" s="5">
        <v>0.3</v>
      </c>
      <c r="F13" s="5">
        <v>0.7</v>
      </c>
      <c r="G13" s="6" t="s">
        <v>18</v>
      </c>
      <c r="H13" s="6" t="s">
        <v>19</v>
      </c>
      <c r="I13" s="63"/>
    </row>
    <row r="14" spans="1:9" ht="15.75">
      <c r="A14" s="19">
        <v>1</v>
      </c>
      <c r="B14" s="19">
        <v>2</v>
      </c>
      <c r="C14" s="64">
        <v>3</v>
      </c>
      <c r="D14" s="64"/>
      <c r="E14" s="19">
        <v>4</v>
      </c>
      <c r="F14" s="19">
        <v>5</v>
      </c>
      <c r="G14" s="19">
        <v>6</v>
      </c>
      <c r="H14" s="21">
        <v>7</v>
      </c>
      <c r="I14" s="6">
        <v>8</v>
      </c>
    </row>
    <row r="15" spans="1:9" ht="15.75">
      <c r="A15" s="22">
        <v>1</v>
      </c>
      <c r="B15" s="38" t="s">
        <v>59</v>
      </c>
      <c r="C15" s="36" t="s">
        <v>60</v>
      </c>
      <c r="D15" s="37" t="s">
        <v>61</v>
      </c>
      <c r="E15" s="24">
        <v>8</v>
      </c>
      <c r="F15" s="7">
        <v>0</v>
      </c>
      <c r="G15" s="26">
        <f>E15*$E$13+F15*$F$13</f>
        <v>2.4</v>
      </c>
      <c r="H15" s="8" t="str">
        <f>IF(G15&lt;4,"F",IF(G15&lt;=4.9,"D",IF(G15&lt;=5.4,"D+",IF(G15&lt;=5.9,"C",IF(G15&lt;=6.9,"C+",IF(G15&lt;=7.9,"B",IF(G15&lt;=8.4,"B+","A")))))))</f>
        <v>F</v>
      </c>
      <c r="I15" s="28"/>
    </row>
    <row r="16" spans="1:9" ht="15.75">
      <c r="A16" s="23">
        <v>2</v>
      </c>
      <c r="B16" s="38" t="s">
        <v>62</v>
      </c>
      <c r="C16" s="36" t="s">
        <v>63</v>
      </c>
      <c r="D16" s="37" t="s">
        <v>64</v>
      </c>
      <c r="E16" s="25">
        <v>8.3000000000000007</v>
      </c>
      <c r="F16" s="9">
        <v>7</v>
      </c>
      <c r="G16" s="27">
        <f t="shared" ref="G16:G68" si="0">E16*$E$13+F16*$F$13</f>
        <v>7.39</v>
      </c>
      <c r="H16" s="34" t="str">
        <f t="shared" ref="H16:H68" si="1">IF(G16&lt;4,"F",IF(G16&lt;=4.9,"D",IF(G16&lt;=5.4,"D+",IF(G16&lt;=5.9,"C",IF(G16&lt;=6.9,"C+",IF(G16&lt;=7.9,"B",IF(G16&lt;=8.4,"B+","A")))))))</f>
        <v>B</v>
      </c>
      <c r="I16" s="29"/>
    </row>
    <row r="17" spans="1:9" ht="15.75">
      <c r="A17" s="23">
        <v>3</v>
      </c>
      <c r="B17" s="38" t="s">
        <v>65</v>
      </c>
      <c r="C17" s="36" t="s">
        <v>66</v>
      </c>
      <c r="D17" s="37" t="s">
        <v>67</v>
      </c>
      <c r="E17" s="25">
        <v>8.8000000000000007</v>
      </c>
      <c r="F17" s="9">
        <v>8</v>
      </c>
      <c r="G17" s="27">
        <f t="shared" si="0"/>
        <v>8.24</v>
      </c>
      <c r="H17" s="34" t="str">
        <f t="shared" si="1"/>
        <v>B+</v>
      </c>
      <c r="I17" s="29"/>
    </row>
    <row r="18" spans="1:9" ht="15.75">
      <c r="A18" s="23">
        <v>4</v>
      </c>
      <c r="B18" s="38" t="s">
        <v>68</v>
      </c>
      <c r="C18" s="36" t="s">
        <v>69</v>
      </c>
      <c r="D18" s="37" t="s">
        <v>70</v>
      </c>
      <c r="E18" s="25">
        <v>7.5</v>
      </c>
      <c r="F18" s="9">
        <v>5.5</v>
      </c>
      <c r="G18" s="27">
        <f t="shared" si="0"/>
        <v>6.1</v>
      </c>
      <c r="H18" s="34" t="str">
        <f t="shared" si="1"/>
        <v>C+</v>
      </c>
      <c r="I18" s="29"/>
    </row>
    <row r="19" spans="1:9" ht="15.75">
      <c r="A19" s="23">
        <v>5</v>
      </c>
      <c r="B19" s="38" t="s">
        <v>71</v>
      </c>
      <c r="C19" s="36" t="s">
        <v>72</v>
      </c>
      <c r="D19" s="37" t="s">
        <v>73</v>
      </c>
      <c r="E19" s="25">
        <v>6</v>
      </c>
      <c r="F19" s="9">
        <v>2</v>
      </c>
      <c r="G19" s="27">
        <f t="shared" si="0"/>
        <v>3.1999999999999997</v>
      </c>
      <c r="H19" s="34" t="str">
        <f t="shared" si="1"/>
        <v>F</v>
      </c>
      <c r="I19" s="29"/>
    </row>
    <row r="20" spans="1:9" ht="15.75">
      <c r="A20" s="23">
        <v>6</v>
      </c>
      <c r="B20" s="38" t="s">
        <v>74</v>
      </c>
      <c r="C20" s="36" t="s">
        <v>75</v>
      </c>
      <c r="D20" s="37" t="s">
        <v>73</v>
      </c>
      <c r="E20" s="25">
        <v>0</v>
      </c>
      <c r="F20" s="9">
        <v>0</v>
      </c>
      <c r="G20" s="27">
        <f t="shared" si="0"/>
        <v>0</v>
      </c>
      <c r="H20" s="34" t="str">
        <f t="shared" si="1"/>
        <v>F</v>
      </c>
      <c r="I20" s="29" t="s">
        <v>348</v>
      </c>
    </row>
    <row r="21" spans="1:9" ht="15.75">
      <c r="A21" s="23">
        <v>7</v>
      </c>
      <c r="B21" s="38" t="s">
        <v>76</v>
      </c>
      <c r="C21" s="36" t="s">
        <v>77</v>
      </c>
      <c r="D21" s="37" t="s">
        <v>78</v>
      </c>
      <c r="E21" s="25">
        <v>9</v>
      </c>
      <c r="F21" s="9">
        <v>8.5</v>
      </c>
      <c r="G21" s="27">
        <f t="shared" si="0"/>
        <v>8.6499999999999986</v>
      </c>
      <c r="H21" s="34" t="str">
        <f t="shared" si="1"/>
        <v>A</v>
      </c>
      <c r="I21" s="29"/>
    </row>
    <row r="22" spans="1:9" ht="15.75">
      <c r="A22" s="23">
        <v>8</v>
      </c>
      <c r="B22" s="38" t="s">
        <v>79</v>
      </c>
      <c r="C22" s="36" t="s">
        <v>80</v>
      </c>
      <c r="D22" s="37" t="s">
        <v>78</v>
      </c>
      <c r="E22" s="25">
        <v>9.5</v>
      </c>
      <c r="F22" s="9">
        <v>7.5</v>
      </c>
      <c r="G22" s="27">
        <f t="shared" si="0"/>
        <v>8.1</v>
      </c>
      <c r="H22" s="34" t="str">
        <f t="shared" si="1"/>
        <v>B+</v>
      </c>
      <c r="I22" s="67"/>
    </row>
    <row r="23" spans="1:9" ht="15.75">
      <c r="A23" s="23">
        <v>9</v>
      </c>
      <c r="B23" s="38" t="s">
        <v>81</v>
      </c>
      <c r="C23" s="36" t="s">
        <v>82</v>
      </c>
      <c r="D23" s="37" t="s">
        <v>83</v>
      </c>
      <c r="E23" s="25">
        <v>0</v>
      </c>
      <c r="F23" s="9">
        <v>0</v>
      </c>
      <c r="G23" s="27">
        <f t="shared" si="0"/>
        <v>0</v>
      </c>
      <c r="H23" s="34" t="str">
        <f t="shared" si="1"/>
        <v>F</v>
      </c>
      <c r="I23" s="29"/>
    </row>
    <row r="24" spans="1:9" ht="15.75">
      <c r="A24" s="23">
        <v>10</v>
      </c>
      <c r="B24" s="38" t="s">
        <v>84</v>
      </c>
      <c r="C24" s="36" t="s">
        <v>85</v>
      </c>
      <c r="D24" s="37" t="s">
        <v>86</v>
      </c>
      <c r="E24" s="25">
        <v>7.5</v>
      </c>
      <c r="F24" s="9">
        <v>6.5</v>
      </c>
      <c r="G24" s="27">
        <f t="shared" si="0"/>
        <v>6.8</v>
      </c>
      <c r="H24" s="34" t="str">
        <f t="shared" si="1"/>
        <v>C+</v>
      </c>
      <c r="I24" s="29"/>
    </row>
    <row r="25" spans="1:9" ht="15.75">
      <c r="A25" s="23">
        <v>11</v>
      </c>
      <c r="B25" s="38" t="s">
        <v>87</v>
      </c>
      <c r="C25" s="36" t="s">
        <v>88</v>
      </c>
      <c r="D25" s="37" t="s">
        <v>89</v>
      </c>
      <c r="E25" s="25">
        <v>8.5</v>
      </c>
      <c r="F25" s="9">
        <v>7</v>
      </c>
      <c r="G25" s="27">
        <f t="shared" si="0"/>
        <v>7.4499999999999993</v>
      </c>
      <c r="H25" s="34" t="str">
        <f t="shared" si="1"/>
        <v>B</v>
      </c>
      <c r="I25" s="29"/>
    </row>
    <row r="26" spans="1:9" ht="15.75">
      <c r="A26" s="23">
        <v>12</v>
      </c>
      <c r="B26" s="38" t="s">
        <v>90</v>
      </c>
      <c r="C26" s="36" t="s">
        <v>48</v>
      </c>
      <c r="D26" s="37" t="s">
        <v>91</v>
      </c>
      <c r="E26" s="25">
        <v>8.5</v>
      </c>
      <c r="F26" s="9">
        <v>8.5</v>
      </c>
      <c r="G26" s="27">
        <f t="shared" si="0"/>
        <v>8.5</v>
      </c>
      <c r="H26" s="34" t="str">
        <f t="shared" si="1"/>
        <v>A</v>
      </c>
      <c r="I26" s="29"/>
    </row>
    <row r="27" spans="1:9" ht="15.75">
      <c r="A27" s="23">
        <v>13</v>
      </c>
      <c r="B27" s="38" t="s">
        <v>92</v>
      </c>
      <c r="C27" s="36" t="s">
        <v>93</v>
      </c>
      <c r="D27" s="37" t="s">
        <v>25</v>
      </c>
      <c r="E27" s="25">
        <v>0</v>
      </c>
      <c r="F27" s="9">
        <v>0</v>
      </c>
      <c r="G27" s="27">
        <f t="shared" si="0"/>
        <v>0</v>
      </c>
      <c r="H27" s="34" t="str">
        <f t="shared" si="1"/>
        <v>F</v>
      </c>
      <c r="I27" s="29" t="s">
        <v>348</v>
      </c>
    </row>
    <row r="28" spans="1:9" ht="15.75">
      <c r="A28" s="23">
        <v>14</v>
      </c>
      <c r="B28" s="38" t="s">
        <v>94</v>
      </c>
      <c r="C28" s="36" t="s">
        <v>95</v>
      </c>
      <c r="D28" s="37" t="s">
        <v>25</v>
      </c>
      <c r="E28" s="25">
        <v>8</v>
      </c>
      <c r="F28" s="9">
        <v>3</v>
      </c>
      <c r="G28" s="27">
        <f t="shared" si="0"/>
        <v>4.5</v>
      </c>
      <c r="H28" s="34" t="str">
        <f t="shared" si="1"/>
        <v>D</v>
      </c>
      <c r="I28" s="29"/>
    </row>
    <row r="29" spans="1:9" ht="15.75">
      <c r="A29" s="23">
        <v>15</v>
      </c>
      <c r="B29" s="38" t="s">
        <v>96</v>
      </c>
      <c r="C29" s="36" t="s">
        <v>97</v>
      </c>
      <c r="D29" s="37" t="s">
        <v>98</v>
      </c>
      <c r="E29" s="25">
        <v>8.5</v>
      </c>
      <c r="F29" s="9">
        <v>7.5</v>
      </c>
      <c r="G29" s="27">
        <f t="shared" si="0"/>
        <v>7.8</v>
      </c>
      <c r="H29" s="34" t="str">
        <f t="shared" si="1"/>
        <v>B</v>
      </c>
      <c r="I29" s="29"/>
    </row>
    <row r="30" spans="1:9" ht="15.75">
      <c r="A30" s="23">
        <v>16</v>
      </c>
      <c r="B30" s="38" t="s">
        <v>99</v>
      </c>
      <c r="C30" s="36" t="s">
        <v>100</v>
      </c>
      <c r="D30" s="37" t="s">
        <v>101</v>
      </c>
      <c r="E30" s="25">
        <v>9</v>
      </c>
      <c r="F30" s="9">
        <v>7.5</v>
      </c>
      <c r="G30" s="27">
        <f t="shared" si="0"/>
        <v>7.9499999999999993</v>
      </c>
      <c r="H30" s="34" t="str">
        <f t="shared" si="1"/>
        <v>B+</v>
      </c>
      <c r="I30" s="29"/>
    </row>
    <row r="31" spans="1:9" ht="15.75">
      <c r="A31" s="23">
        <v>17</v>
      </c>
      <c r="B31" s="38" t="s">
        <v>102</v>
      </c>
      <c r="C31" s="36" t="s">
        <v>103</v>
      </c>
      <c r="D31" s="37" t="s">
        <v>101</v>
      </c>
      <c r="E31" s="25">
        <v>8</v>
      </c>
      <c r="F31" s="9">
        <v>6</v>
      </c>
      <c r="G31" s="27">
        <f t="shared" si="0"/>
        <v>6.6</v>
      </c>
      <c r="H31" s="34" t="str">
        <f t="shared" si="1"/>
        <v>C+</v>
      </c>
      <c r="I31" s="29"/>
    </row>
    <row r="32" spans="1:9" ht="15.75">
      <c r="A32" s="23">
        <v>18</v>
      </c>
      <c r="B32" s="38" t="s">
        <v>104</v>
      </c>
      <c r="C32" s="36" t="s">
        <v>105</v>
      </c>
      <c r="D32" s="37" t="s">
        <v>26</v>
      </c>
      <c r="E32" s="25">
        <v>9</v>
      </c>
      <c r="F32" s="9">
        <v>8</v>
      </c>
      <c r="G32" s="27">
        <f t="shared" si="0"/>
        <v>8.2999999999999989</v>
      </c>
      <c r="H32" s="34" t="str">
        <f t="shared" si="1"/>
        <v>B+</v>
      </c>
      <c r="I32" s="29"/>
    </row>
    <row r="33" spans="1:9" ht="15.75">
      <c r="A33" s="23">
        <v>19</v>
      </c>
      <c r="B33" s="38" t="s">
        <v>106</v>
      </c>
      <c r="C33" s="36" t="s">
        <v>28</v>
      </c>
      <c r="D33" s="37" t="s">
        <v>43</v>
      </c>
      <c r="E33" s="25">
        <v>7.5</v>
      </c>
      <c r="F33" s="9">
        <v>8</v>
      </c>
      <c r="G33" s="27">
        <f t="shared" si="0"/>
        <v>7.85</v>
      </c>
      <c r="H33" s="34" t="str">
        <f t="shared" si="1"/>
        <v>B</v>
      </c>
      <c r="I33" s="29"/>
    </row>
    <row r="34" spans="1:9" ht="15.75">
      <c r="A34" s="23">
        <v>20</v>
      </c>
      <c r="B34" s="38" t="s">
        <v>107</v>
      </c>
      <c r="C34" s="36" t="s">
        <v>108</v>
      </c>
      <c r="D34" s="37" t="s">
        <v>109</v>
      </c>
      <c r="E34" s="25">
        <v>8.5</v>
      </c>
      <c r="F34" s="9">
        <v>8.5</v>
      </c>
      <c r="G34" s="27">
        <f t="shared" si="0"/>
        <v>8.5</v>
      </c>
      <c r="H34" s="34" t="str">
        <f t="shared" si="1"/>
        <v>A</v>
      </c>
      <c r="I34" s="29"/>
    </row>
    <row r="35" spans="1:9" ht="15.75">
      <c r="A35" s="23">
        <v>21</v>
      </c>
      <c r="B35" s="38" t="s">
        <v>110</v>
      </c>
      <c r="C35" s="36" t="s">
        <v>111</v>
      </c>
      <c r="D35" s="37" t="s">
        <v>46</v>
      </c>
      <c r="E35" s="25">
        <v>8</v>
      </c>
      <c r="F35" s="9">
        <v>7.5</v>
      </c>
      <c r="G35" s="27">
        <f t="shared" si="0"/>
        <v>7.65</v>
      </c>
      <c r="H35" s="34" t="str">
        <f t="shared" si="1"/>
        <v>B</v>
      </c>
      <c r="I35" s="29"/>
    </row>
    <row r="36" spans="1:9" ht="15.75">
      <c r="A36" s="23">
        <v>22</v>
      </c>
      <c r="B36" s="38" t="s">
        <v>112</v>
      </c>
      <c r="C36" s="36" t="s">
        <v>111</v>
      </c>
      <c r="D36" s="37" t="s">
        <v>46</v>
      </c>
      <c r="E36" s="25">
        <v>7.5</v>
      </c>
      <c r="F36" s="9">
        <v>0</v>
      </c>
      <c r="G36" s="27">
        <f t="shared" si="0"/>
        <v>2.25</v>
      </c>
      <c r="H36" s="34" t="str">
        <f t="shared" si="1"/>
        <v>F</v>
      </c>
      <c r="I36" s="29"/>
    </row>
    <row r="37" spans="1:9" ht="15.75">
      <c r="A37" s="23">
        <v>23</v>
      </c>
      <c r="B37" s="38" t="s">
        <v>113</v>
      </c>
      <c r="C37" s="36" t="s">
        <v>114</v>
      </c>
      <c r="D37" s="37" t="s">
        <v>47</v>
      </c>
      <c r="E37" s="25">
        <v>7</v>
      </c>
      <c r="F37" s="9">
        <v>5.5</v>
      </c>
      <c r="G37" s="27">
        <f t="shared" si="0"/>
        <v>5.9499999999999993</v>
      </c>
      <c r="H37" s="34" t="str">
        <f t="shared" si="1"/>
        <v>C+</v>
      </c>
      <c r="I37" s="29"/>
    </row>
    <row r="38" spans="1:9" ht="15.75">
      <c r="A38" s="23">
        <v>24</v>
      </c>
      <c r="B38" s="38" t="s">
        <v>115</v>
      </c>
      <c r="C38" s="36" t="s">
        <v>24</v>
      </c>
      <c r="D38" s="37" t="s">
        <v>35</v>
      </c>
      <c r="E38" s="25">
        <v>7.5</v>
      </c>
      <c r="F38" s="9">
        <v>6.5</v>
      </c>
      <c r="G38" s="27">
        <f t="shared" si="0"/>
        <v>6.8</v>
      </c>
      <c r="H38" s="34" t="str">
        <f t="shared" si="1"/>
        <v>C+</v>
      </c>
      <c r="I38" s="29"/>
    </row>
    <row r="39" spans="1:9" ht="15.75">
      <c r="A39" s="23">
        <v>25</v>
      </c>
      <c r="B39" s="38" t="s">
        <v>116</v>
      </c>
      <c r="C39" s="36" t="s">
        <v>117</v>
      </c>
      <c r="D39" s="37" t="s">
        <v>53</v>
      </c>
      <c r="E39" s="25">
        <v>8</v>
      </c>
      <c r="F39" s="9">
        <v>7.5</v>
      </c>
      <c r="G39" s="27">
        <f t="shared" si="0"/>
        <v>7.65</v>
      </c>
      <c r="H39" s="34" t="str">
        <f t="shared" si="1"/>
        <v>B</v>
      </c>
      <c r="I39" s="29"/>
    </row>
    <row r="40" spans="1:9" ht="15.75">
      <c r="A40" s="23">
        <v>26</v>
      </c>
      <c r="B40" s="38" t="s">
        <v>118</v>
      </c>
      <c r="C40" s="36" t="s">
        <v>119</v>
      </c>
      <c r="D40" s="37" t="s">
        <v>34</v>
      </c>
      <c r="E40" s="25">
        <v>6.5</v>
      </c>
      <c r="F40" s="9">
        <v>7</v>
      </c>
      <c r="G40" s="27">
        <f t="shared" si="0"/>
        <v>6.85</v>
      </c>
      <c r="H40" s="34" t="str">
        <f t="shared" si="1"/>
        <v>C+</v>
      </c>
      <c r="I40" s="29"/>
    </row>
    <row r="41" spans="1:9" ht="15.75">
      <c r="A41" s="23">
        <v>27</v>
      </c>
      <c r="B41" s="38" t="s">
        <v>120</v>
      </c>
      <c r="C41" s="36" t="s">
        <v>44</v>
      </c>
      <c r="D41" s="37" t="s">
        <v>34</v>
      </c>
      <c r="E41" s="25">
        <v>9.3000000000000007</v>
      </c>
      <c r="F41" s="9">
        <v>9</v>
      </c>
      <c r="G41" s="27">
        <f t="shared" si="0"/>
        <v>9.09</v>
      </c>
      <c r="H41" s="34" t="str">
        <f t="shared" si="1"/>
        <v>A</v>
      </c>
      <c r="I41" s="29"/>
    </row>
    <row r="42" spans="1:9" ht="15.75">
      <c r="A42" s="23">
        <v>28</v>
      </c>
      <c r="B42" s="38" t="s">
        <v>121</v>
      </c>
      <c r="C42" s="36" t="s">
        <v>122</v>
      </c>
      <c r="D42" s="37" t="s">
        <v>29</v>
      </c>
      <c r="E42" s="25">
        <v>0</v>
      </c>
      <c r="F42" s="9">
        <v>0</v>
      </c>
      <c r="G42" s="27">
        <f t="shared" si="0"/>
        <v>0</v>
      </c>
      <c r="H42" s="34" t="str">
        <f t="shared" si="1"/>
        <v>F</v>
      </c>
      <c r="I42" s="29" t="s">
        <v>348</v>
      </c>
    </row>
    <row r="43" spans="1:9" ht="15.75">
      <c r="A43" s="23">
        <v>29</v>
      </c>
      <c r="B43" s="38" t="s">
        <v>123</v>
      </c>
      <c r="C43" s="36" t="s">
        <v>55</v>
      </c>
      <c r="D43" s="37" t="s">
        <v>29</v>
      </c>
      <c r="E43" s="25">
        <v>7.5</v>
      </c>
      <c r="F43" s="9">
        <v>7.5</v>
      </c>
      <c r="G43" s="27">
        <f t="shared" si="0"/>
        <v>7.5</v>
      </c>
      <c r="H43" s="34" t="str">
        <f t="shared" si="1"/>
        <v>B</v>
      </c>
      <c r="I43" s="29"/>
    </row>
    <row r="44" spans="1:9" ht="15.75">
      <c r="A44" s="23">
        <v>30</v>
      </c>
      <c r="B44" s="38" t="s">
        <v>124</v>
      </c>
      <c r="C44" s="36" t="s">
        <v>125</v>
      </c>
      <c r="D44" s="37" t="s">
        <v>126</v>
      </c>
      <c r="E44" s="25">
        <v>7</v>
      </c>
      <c r="F44" s="9">
        <v>5.5</v>
      </c>
      <c r="G44" s="27">
        <f t="shared" si="0"/>
        <v>5.9499999999999993</v>
      </c>
      <c r="H44" s="34" t="str">
        <f t="shared" si="1"/>
        <v>C+</v>
      </c>
      <c r="I44" s="29"/>
    </row>
    <row r="45" spans="1:9" ht="15.75">
      <c r="A45" s="23">
        <v>31</v>
      </c>
      <c r="B45" s="38" t="s">
        <v>127</v>
      </c>
      <c r="C45" s="36" t="s">
        <v>128</v>
      </c>
      <c r="D45" s="37" t="s">
        <v>129</v>
      </c>
      <c r="E45" s="25">
        <v>0</v>
      </c>
      <c r="F45" s="9">
        <v>0</v>
      </c>
      <c r="G45" s="27">
        <f t="shared" si="0"/>
        <v>0</v>
      </c>
      <c r="H45" s="34" t="str">
        <f t="shared" si="1"/>
        <v>F</v>
      </c>
      <c r="I45" s="29" t="s">
        <v>348</v>
      </c>
    </row>
    <row r="46" spans="1:9" ht="15.75">
      <c r="A46" s="23">
        <v>32</v>
      </c>
      <c r="B46" s="38" t="s">
        <v>130</v>
      </c>
      <c r="C46" s="36" t="s">
        <v>131</v>
      </c>
      <c r="D46" s="37" t="s">
        <v>132</v>
      </c>
      <c r="E46" s="25">
        <v>7.5</v>
      </c>
      <c r="F46" s="9">
        <v>7</v>
      </c>
      <c r="G46" s="27">
        <f t="shared" si="0"/>
        <v>7.1499999999999995</v>
      </c>
      <c r="H46" s="34" t="str">
        <f t="shared" si="1"/>
        <v>B</v>
      </c>
      <c r="I46" s="29"/>
    </row>
    <row r="47" spans="1:9" ht="15.75">
      <c r="A47" s="23">
        <v>33</v>
      </c>
      <c r="B47" s="38" t="s">
        <v>133</v>
      </c>
      <c r="C47" s="36" t="s">
        <v>30</v>
      </c>
      <c r="D47" s="37" t="s">
        <v>134</v>
      </c>
      <c r="E47" s="25">
        <v>9.3000000000000007</v>
      </c>
      <c r="F47" s="9">
        <v>8.5</v>
      </c>
      <c r="G47" s="27">
        <f t="shared" si="0"/>
        <v>8.7399999999999984</v>
      </c>
      <c r="H47" s="34" t="str">
        <f t="shared" si="1"/>
        <v>A</v>
      </c>
      <c r="I47" s="29"/>
    </row>
    <row r="48" spans="1:9" ht="15.75">
      <c r="A48" s="23">
        <v>34</v>
      </c>
      <c r="B48" s="38" t="s">
        <v>135</v>
      </c>
      <c r="C48" s="36" t="s">
        <v>136</v>
      </c>
      <c r="D48" s="37" t="s">
        <v>137</v>
      </c>
      <c r="E48" s="25">
        <v>6.5</v>
      </c>
      <c r="F48" s="9">
        <v>7</v>
      </c>
      <c r="G48" s="27">
        <f t="shared" si="0"/>
        <v>6.85</v>
      </c>
      <c r="H48" s="34" t="str">
        <f t="shared" si="1"/>
        <v>C+</v>
      </c>
      <c r="I48" s="29"/>
    </row>
    <row r="49" spans="1:9" ht="15.75">
      <c r="A49" s="23">
        <v>35</v>
      </c>
      <c r="B49" s="38" t="s">
        <v>138</v>
      </c>
      <c r="C49" s="36" t="s">
        <v>139</v>
      </c>
      <c r="D49" s="37" t="s">
        <v>140</v>
      </c>
      <c r="E49" s="25">
        <v>0</v>
      </c>
      <c r="F49" s="9">
        <v>0</v>
      </c>
      <c r="G49" s="27">
        <f t="shared" si="0"/>
        <v>0</v>
      </c>
      <c r="H49" s="34" t="str">
        <f t="shared" si="1"/>
        <v>F</v>
      </c>
      <c r="I49" s="29" t="s">
        <v>348</v>
      </c>
    </row>
    <row r="50" spans="1:9" ht="15.75">
      <c r="A50" s="23">
        <v>36</v>
      </c>
      <c r="B50" s="38" t="s">
        <v>141</v>
      </c>
      <c r="C50" s="36" t="s">
        <v>95</v>
      </c>
      <c r="D50" s="37" t="s">
        <v>142</v>
      </c>
      <c r="E50" s="25">
        <v>7</v>
      </c>
      <c r="F50" s="9">
        <v>6.5</v>
      </c>
      <c r="G50" s="27">
        <f t="shared" si="0"/>
        <v>6.65</v>
      </c>
      <c r="H50" s="34" t="str">
        <f t="shared" si="1"/>
        <v>C+</v>
      </c>
      <c r="I50" s="29"/>
    </row>
    <row r="51" spans="1:9" ht="15.75">
      <c r="A51" s="23">
        <v>37</v>
      </c>
      <c r="B51" s="38" t="s">
        <v>143</v>
      </c>
      <c r="C51" s="36" t="s">
        <v>144</v>
      </c>
      <c r="D51" s="37" t="s">
        <v>145</v>
      </c>
      <c r="E51" s="25">
        <v>8.5</v>
      </c>
      <c r="F51" s="9">
        <v>8</v>
      </c>
      <c r="G51" s="27">
        <f t="shared" si="0"/>
        <v>8.1499999999999986</v>
      </c>
      <c r="H51" s="34" t="str">
        <f t="shared" si="1"/>
        <v>B+</v>
      </c>
      <c r="I51" s="29"/>
    </row>
    <row r="52" spans="1:9" ht="15.75">
      <c r="A52" s="23">
        <v>38</v>
      </c>
      <c r="B52" s="38" t="s">
        <v>146</v>
      </c>
      <c r="C52" s="36" t="s">
        <v>28</v>
      </c>
      <c r="D52" s="37" t="s">
        <v>147</v>
      </c>
      <c r="E52" s="25">
        <v>8</v>
      </c>
      <c r="F52" s="9">
        <v>7.5</v>
      </c>
      <c r="G52" s="27">
        <f t="shared" si="0"/>
        <v>7.65</v>
      </c>
      <c r="H52" s="34" t="str">
        <f t="shared" si="1"/>
        <v>B</v>
      </c>
      <c r="I52" s="29"/>
    </row>
    <row r="53" spans="1:9" ht="15.75">
      <c r="A53" s="23">
        <v>39</v>
      </c>
      <c r="B53" s="38" t="s">
        <v>148</v>
      </c>
      <c r="C53" s="36" t="s">
        <v>42</v>
      </c>
      <c r="D53" s="37" t="s">
        <v>149</v>
      </c>
      <c r="E53" s="25">
        <v>9</v>
      </c>
      <c r="F53" s="9">
        <v>7.5</v>
      </c>
      <c r="G53" s="27">
        <f t="shared" si="0"/>
        <v>7.9499999999999993</v>
      </c>
      <c r="H53" s="34" t="str">
        <f t="shared" si="1"/>
        <v>B+</v>
      </c>
      <c r="I53" s="29"/>
    </row>
    <row r="54" spans="1:9" ht="15.75">
      <c r="A54" s="23">
        <v>40</v>
      </c>
      <c r="B54" s="38" t="s">
        <v>150</v>
      </c>
      <c r="C54" s="36" t="s">
        <v>151</v>
      </c>
      <c r="D54" s="37" t="s">
        <v>152</v>
      </c>
      <c r="E54" s="25">
        <v>9</v>
      </c>
      <c r="F54" s="9">
        <v>7</v>
      </c>
      <c r="G54" s="27">
        <f t="shared" si="0"/>
        <v>7.6</v>
      </c>
      <c r="H54" s="34" t="str">
        <f t="shared" si="1"/>
        <v>B</v>
      </c>
      <c r="I54" s="29"/>
    </row>
    <row r="55" spans="1:9" ht="15.75">
      <c r="A55" s="23">
        <v>41</v>
      </c>
      <c r="B55" s="38" t="s">
        <v>153</v>
      </c>
      <c r="C55" s="36" t="s">
        <v>154</v>
      </c>
      <c r="D55" s="37" t="s">
        <v>155</v>
      </c>
      <c r="E55" s="25">
        <v>8</v>
      </c>
      <c r="F55" s="9">
        <v>7.5</v>
      </c>
      <c r="G55" s="27">
        <f t="shared" si="0"/>
        <v>7.65</v>
      </c>
      <c r="H55" s="34" t="str">
        <f t="shared" si="1"/>
        <v>B</v>
      </c>
      <c r="I55" s="29"/>
    </row>
    <row r="56" spans="1:9" ht="15.75">
      <c r="A56" s="23">
        <v>42</v>
      </c>
      <c r="B56" s="38" t="s">
        <v>156</v>
      </c>
      <c r="C56" s="36" t="s">
        <v>30</v>
      </c>
      <c r="D56" s="37" t="s">
        <v>157</v>
      </c>
      <c r="E56" s="25">
        <v>8</v>
      </c>
      <c r="F56" s="9">
        <v>6.5</v>
      </c>
      <c r="G56" s="27">
        <f t="shared" si="0"/>
        <v>6.9499999999999993</v>
      </c>
      <c r="H56" s="34" t="str">
        <f t="shared" si="1"/>
        <v>B</v>
      </c>
      <c r="I56" s="29"/>
    </row>
    <row r="57" spans="1:9" ht="15.75">
      <c r="A57" s="23">
        <v>43</v>
      </c>
      <c r="B57" s="38" t="s">
        <v>158</v>
      </c>
      <c r="C57" s="36" t="s">
        <v>159</v>
      </c>
      <c r="D57" s="37" t="s">
        <v>160</v>
      </c>
      <c r="E57" s="25">
        <v>7.5</v>
      </c>
      <c r="F57" s="9">
        <v>7</v>
      </c>
      <c r="G57" s="27">
        <f t="shared" si="0"/>
        <v>7.1499999999999995</v>
      </c>
      <c r="H57" s="34" t="str">
        <f t="shared" si="1"/>
        <v>B</v>
      </c>
      <c r="I57" s="29"/>
    </row>
    <row r="58" spans="1:9" ht="15.75">
      <c r="A58" s="23">
        <v>44</v>
      </c>
      <c r="B58" s="38" t="s">
        <v>161</v>
      </c>
      <c r="C58" s="36" t="s">
        <v>162</v>
      </c>
      <c r="D58" s="37" t="s">
        <v>163</v>
      </c>
      <c r="E58" s="25">
        <v>9.5</v>
      </c>
      <c r="F58" s="9">
        <v>7.5</v>
      </c>
      <c r="G58" s="27">
        <f t="shared" si="0"/>
        <v>8.1</v>
      </c>
      <c r="H58" s="34" t="str">
        <f t="shared" si="1"/>
        <v>B+</v>
      </c>
      <c r="I58" s="29"/>
    </row>
    <row r="59" spans="1:9" ht="15.75">
      <c r="A59" s="23">
        <v>45</v>
      </c>
      <c r="B59" s="38" t="s">
        <v>164</v>
      </c>
      <c r="C59" s="36" t="s">
        <v>24</v>
      </c>
      <c r="D59" s="37" t="s">
        <v>165</v>
      </c>
      <c r="E59" s="25">
        <v>6</v>
      </c>
      <c r="F59" s="9">
        <v>5</v>
      </c>
      <c r="G59" s="27">
        <f t="shared" si="0"/>
        <v>5.3</v>
      </c>
      <c r="H59" s="34" t="str">
        <f t="shared" si="1"/>
        <v>D+</v>
      </c>
      <c r="I59" s="29"/>
    </row>
    <row r="60" spans="1:9" ht="15.75">
      <c r="A60" s="23">
        <v>46</v>
      </c>
      <c r="B60" s="38" t="s">
        <v>166</v>
      </c>
      <c r="C60" s="36" t="s">
        <v>167</v>
      </c>
      <c r="D60" s="37" t="s">
        <v>168</v>
      </c>
      <c r="E60" s="25">
        <v>0</v>
      </c>
      <c r="F60" s="9">
        <v>0</v>
      </c>
      <c r="G60" s="27">
        <f t="shared" si="0"/>
        <v>0</v>
      </c>
      <c r="H60" s="34" t="str">
        <f t="shared" si="1"/>
        <v>F</v>
      </c>
      <c r="I60" s="29" t="s">
        <v>348</v>
      </c>
    </row>
    <row r="61" spans="1:9" ht="15.75">
      <c r="A61" s="23">
        <v>47</v>
      </c>
      <c r="B61" s="38" t="s">
        <v>169</v>
      </c>
      <c r="C61" s="36" t="s">
        <v>170</v>
      </c>
      <c r="D61" s="37" t="s">
        <v>171</v>
      </c>
      <c r="E61" s="25">
        <v>7</v>
      </c>
      <c r="F61" s="9">
        <v>5</v>
      </c>
      <c r="G61" s="27">
        <f t="shared" si="0"/>
        <v>5.6</v>
      </c>
      <c r="H61" s="34" t="str">
        <f t="shared" si="1"/>
        <v>C</v>
      </c>
      <c r="I61" s="29"/>
    </row>
    <row r="62" spans="1:9" ht="15.75">
      <c r="A62" s="23">
        <v>48</v>
      </c>
      <c r="B62" s="38" t="s">
        <v>172</v>
      </c>
      <c r="C62" s="36" t="s">
        <v>173</v>
      </c>
      <c r="D62" s="37" t="s">
        <v>174</v>
      </c>
      <c r="E62" s="25">
        <v>0</v>
      </c>
      <c r="F62" s="9">
        <v>0</v>
      </c>
      <c r="G62" s="27">
        <f t="shared" si="0"/>
        <v>0</v>
      </c>
      <c r="H62" s="34" t="str">
        <f t="shared" si="1"/>
        <v>F</v>
      </c>
      <c r="I62" s="29" t="s">
        <v>348</v>
      </c>
    </row>
    <row r="63" spans="1:9" ht="15.75">
      <c r="A63" s="23">
        <v>49</v>
      </c>
      <c r="B63" s="38" t="s">
        <v>175</v>
      </c>
      <c r="C63" s="36" t="s">
        <v>176</v>
      </c>
      <c r="D63" s="37" t="s">
        <v>177</v>
      </c>
      <c r="E63" s="25">
        <v>8.5</v>
      </c>
      <c r="F63" s="9">
        <v>7.5</v>
      </c>
      <c r="G63" s="27">
        <f t="shared" si="0"/>
        <v>7.8</v>
      </c>
      <c r="H63" s="34" t="str">
        <f t="shared" si="1"/>
        <v>B</v>
      </c>
      <c r="I63" s="29"/>
    </row>
    <row r="64" spans="1:9" ht="15.75">
      <c r="A64" s="23">
        <v>50</v>
      </c>
      <c r="B64" s="38" t="s">
        <v>178</v>
      </c>
      <c r="C64" s="36" t="s">
        <v>179</v>
      </c>
      <c r="D64" s="37" t="s">
        <v>180</v>
      </c>
      <c r="E64" s="25">
        <v>7.5</v>
      </c>
      <c r="F64" s="9">
        <v>6.5</v>
      </c>
      <c r="G64" s="27">
        <f t="shared" si="0"/>
        <v>6.8</v>
      </c>
      <c r="H64" s="34" t="str">
        <f t="shared" si="1"/>
        <v>C+</v>
      </c>
      <c r="I64" s="29"/>
    </row>
    <row r="65" spans="1:9" ht="15.75">
      <c r="A65" s="23">
        <v>51</v>
      </c>
      <c r="B65" s="38" t="s">
        <v>181</v>
      </c>
      <c r="C65" s="36" t="s">
        <v>182</v>
      </c>
      <c r="D65" s="37" t="s">
        <v>183</v>
      </c>
      <c r="E65" s="25">
        <v>0</v>
      </c>
      <c r="F65" s="9">
        <v>0</v>
      </c>
      <c r="G65" s="27">
        <f t="shared" si="0"/>
        <v>0</v>
      </c>
      <c r="H65" s="34" t="str">
        <f t="shared" si="1"/>
        <v>F</v>
      </c>
      <c r="I65" s="29" t="s">
        <v>348</v>
      </c>
    </row>
    <row r="66" spans="1:9" ht="15.75">
      <c r="A66" s="23">
        <v>52</v>
      </c>
      <c r="B66" s="47" t="s">
        <v>184</v>
      </c>
      <c r="C66" s="45" t="s">
        <v>185</v>
      </c>
      <c r="D66" s="46" t="s">
        <v>186</v>
      </c>
      <c r="E66" s="25">
        <v>0</v>
      </c>
      <c r="F66" s="9">
        <v>0</v>
      </c>
      <c r="G66" s="27">
        <f t="shared" si="0"/>
        <v>0</v>
      </c>
      <c r="H66" s="34" t="str">
        <f t="shared" si="1"/>
        <v>F</v>
      </c>
      <c r="I66" s="29" t="s">
        <v>348</v>
      </c>
    </row>
    <row r="67" spans="1:9" ht="15.75">
      <c r="A67" s="23">
        <v>53</v>
      </c>
      <c r="B67" s="42"/>
      <c r="C67" s="43"/>
      <c r="D67" s="44"/>
      <c r="E67" s="25"/>
      <c r="F67" s="9"/>
      <c r="G67" s="27">
        <f t="shared" si="0"/>
        <v>0</v>
      </c>
      <c r="H67" s="34" t="str">
        <f t="shared" si="1"/>
        <v>F</v>
      </c>
      <c r="I67" s="29"/>
    </row>
    <row r="68" spans="1:9" ht="15.75">
      <c r="A68" s="30">
        <v>54</v>
      </c>
      <c r="B68" s="39">
        <v>610020005</v>
      </c>
      <c r="C68" s="40" t="s">
        <v>349</v>
      </c>
      <c r="D68" s="41" t="s">
        <v>350</v>
      </c>
      <c r="E68" s="31">
        <v>8.8000000000000007</v>
      </c>
      <c r="F68" s="20">
        <v>7.5</v>
      </c>
      <c r="G68" s="32">
        <f t="shared" si="0"/>
        <v>7.8900000000000006</v>
      </c>
      <c r="H68" s="35" t="str">
        <f t="shared" si="1"/>
        <v>B</v>
      </c>
      <c r="I68" s="33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0" t="str">
        <f>"Cộng danh sách gồm "</f>
        <v xml:space="preserve">Cộng danh sách gồm </v>
      </c>
      <c r="B70" s="10"/>
      <c r="C70" s="10"/>
      <c r="D70" s="11">
        <f>COUNTA(H15:H68)</f>
        <v>54</v>
      </c>
      <c r="E70" s="12">
        <v>1</v>
      </c>
      <c r="F70" s="13"/>
      <c r="G70" s="1"/>
      <c r="H70" s="1"/>
      <c r="I70" s="1"/>
    </row>
    <row r="71" spans="1:9" ht="15.75">
      <c r="A71" s="65" t="s">
        <v>20</v>
      </c>
      <c r="B71" s="65"/>
      <c r="C71" s="65"/>
      <c r="D71" s="14">
        <f>COUNTIF(G15:G68,"&gt;=5")</f>
        <v>39</v>
      </c>
      <c r="E71" s="15">
        <f>D71/D70</f>
        <v>0.72222222222222221</v>
      </c>
      <c r="F71" s="16"/>
      <c r="G71" s="1"/>
      <c r="H71" s="1"/>
      <c r="I71" s="1"/>
    </row>
    <row r="72" spans="1:9" ht="15.75">
      <c r="A72" s="65" t="s">
        <v>21</v>
      </c>
      <c r="B72" s="65"/>
      <c r="C72" s="65"/>
      <c r="D72" s="14"/>
      <c r="E72" s="15">
        <f>D72/D70</f>
        <v>0</v>
      </c>
      <c r="F72" s="16"/>
      <c r="G72" s="1"/>
      <c r="H72" s="1"/>
      <c r="I72" s="1"/>
    </row>
    <row r="73" spans="1:9" ht="15.75">
      <c r="A73" s="17"/>
      <c r="B73" s="17"/>
      <c r="C73" s="3"/>
      <c r="D73" s="17"/>
      <c r="E73" s="2"/>
      <c r="F73" s="1"/>
      <c r="G73" s="1"/>
      <c r="H73" s="1"/>
      <c r="I73" s="1"/>
    </row>
    <row r="74" spans="1:9" ht="15.75">
      <c r="A74" s="1"/>
      <c r="B74" s="1"/>
      <c r="C74" s="1"/>
      <c r="D74" s="1"/>
      <c r="E74" s="66" t="str">
        <f ca="1">"TP. Hồ Chí Minh, ngày "&amp;  DAY(NOW())&amp;" tháng " &amp;MONTH(NOW())&amp;" năm "&amp;YEAR(NOW())</f>
        <v>TP. Hồ Chí Minh, ngày 22 tháng 6 năm 2017</v>
      </c>
      <c r="F74" s="66"/>
      <c r="G74" s="66"/>
      <c r="H74" s="66"/>
      <c r="I74" s="66"/>
    </row>
    <row r="75" spans="1:9" ht="15.75">
      <c r="A75" s="48" t="s">
        <v>39</v>
      </c>
      <c r="B75" s="48"/>
      <c r="C75" s="48"/>
      <c r="D75" s="1"/>
      <c r="E75" s="48" t="s">
        <v>22</v>
      </c>
      <c r="F75" s="48"/>
      <c r="G75" s="48"/>
      <c r="H75" s="48"/>
      <c r="I75" s="48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5:I68" name="Range4"/>
    <protectedRange sqref="E15:F68" name="Range3"/>
    <protectedRange sqref="A4" name="Range1"/>
    <protectedRange sqref="E13:F13" name="Range6"/>
    <protectedRange sqref="C8:C10 G8:G9" name="Range2_1"/>
    <protectedRange sqref="E76:I76" name="Range5_1_1"/>
    <protectedRange sqref="B15:D68" name="Range3_1"/>
  </protectedRanges>
  <autoFilter ref="G1:G76"/>
  <mergeCells count="26"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8">
    <cfRule type="cellIs" dxfId="3" priority="2" stopIfTrue="1" operator="equal">
      <formula>"F"</formula>
    </cfRule>
  </conditionalFormatting>
  <conditionalFormatting sqref="G15:G68">
    <cfRule type="expression" dxfId="2" priority="1" stopIfTrue="1">
      <formula>MAX(#REF!)&lt;4</formula>
    </cfRule>
  </conditionalFormatting>
  <pageMargins left="0.36458333333333298" right="3.125E-2" top="0.75" bottom="0.156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2"/>
  <sheetViews>
    <sheetView tabSelected="1" view="pageLayout" topLeftCell="A62" workbookViewId="0">
      <selection activeCell="F87" sqref="F87"/>
    </sheetView>
  </sheetViews>
  <sheetFormatPr defaultRowHeight="15"/>
  <cols>
    <col min="1" max="1" width="5.7109375" customWidth="1"/>
    <col min="2" max="2" width="14.7109375" customWidth="1"/>
    <col min="3" max="3" width="27.140625" customWidth="1"/>
    <col min="5" max="5" width="8.5703125" customWidth="1"/>
    <col min="6" max="6" width="7.5703125" customWidth="1"/>
  </cols>
  <sheetData>
    <row r="1" spans="1:9" ht="15.75">
      <c r="A1" s="48" t="s">
        <v>0</v>
      </c>
      <c r="B1" s="48"/>
      <c r="C1" s="48"/>
      <c r="D1" s="48"/>
      <c r="E1" s="48" t="s">
        <v>1</v>
      </c>
      <c r="F1" s="48"/>
      <c r="G1" s="48"/>
      <c r="H1" s="48"/>
      <c r="I1" s="48"/>
    </row>
    <row r="2" spans="1:9" ht="15.75">
      <c r="A2" s="48" t="s">
        <v>2</v>
      </c>
      <c r="B2" s="48"/>
      <c r="C2" s="48"/>
      <c r="D2" s="48"/>
      <c r="E2" s="49" t="s">
        <v>3</v>
      </c>
      <c r="F2" s="49"/>
      <c r="G2" s="49"/>
      <c r="H2" s="49"/>
      <c r="I2" s="49"/>
    </row>
    <row r="3" spans="1:9" ht="15.75">
      <c r="A3" s="48" t="s">
        <v>4</v>
      </c>
      <c r="B3" s="48"/>
      <c r="C3" s="48"/>
      <c r="D3" s="48"/>
      <c r="E3" s="1"/>
      <c r="F3" s="1"/>
      <c r="G3" s="1"/>
      <c r="H3" s="1"/>
      <c r="I3" s="1"/>
    </row>
    <row r="4" spans="1:9" ht="15.75">
      <c r="A4" s="48" t="s">
        <v>23</v>
      </c>
      <c r="B4" s="48"/>
      <c r="C4" s="48"/>
      <c r="D4" s="48"/>
      <c r="E4" s="1"/>
      <c r="F4" s="1"/>
      <c r="G4" s="1"/>
      <c r="H4" s="1"/>
      <c r="I4" s="1"/>
    </row>
    <row r="5" spans="1:9" ht="15.75">
      <c r="A5" s="18"/>
      <c r="B5" s="18"/>
      <c r="C5" s="18"/>
      <c r="D5" s="18"/>
      <c r="E5" s="1"/>
      <c r="F5" s="1"/>
      <c r="G5" s="1"/>
      <c r="H5" s="1"/>
      <c r="I5" s="1"/>
    </row>
    <row r="6" spans="1:9" ht="19.5">
      <c r="A6" s="50" t="s">
        <v>5</v>
      </c>
      <c r="B6" s="50"/>
      <c r="C6" s="50"/>
      <c r="D6" s="50"/>
      <c r="E6" s="50"/>
      <c r="F6" s="50"/>
      <c r="G6" s="50"/>
      <c r="H6" s="50"/>
      <c r="I6" s="50"/>
    </row>
    <row r="7" spans="1:9" ht="15.75">
      <c r="A7" s="18"/>
      <c r="B7" s="18"/>
      <c r="C7" s="18"/>
      <c r="D7" s="18"/>
      <c r="E7" s="18"/>
      <c r="F7" s="18"/>
      <c r="G7" s="18"/>
      <c r="H7" s="18"/>
      <c r="I7" s="18"/>
    </row>
    <row r="8" spans="1:9" ht="15.75">
      <c r="A8" s="51" t="s">
        <v>6</v>
      </c>
      <c r="B8" s="51"/>
      <c r="C8" s="51"/>
      <c r="D8" s="51"/>
      <c r="E8" s="51" t="s">
        <v>7</v>
      </c>
      <c r="F8" s="51"/>
      <c r="G8" s="2"/>
      <c r="H8" s="2"/>
      <c r="I8" s="2"/>
    </row>
    <row r="9" spans="1:9" ht="15.75">
      <c r="A9" s="51" t="s">
        <v>8</v>
      </c>
      <c r="B9" s="51"/>
      <c r="C9" s="51" t="s">
        <v>58</v>
      </c>
      <c r="D9" s="51"/>
      <c r="E9" s="51" t="s">
        <v>9</v>
      </c>
      <c r="F9" s="51"/>
      <c r="G9" s="2"/>
      <c r="H9" s="2"/>
      <c r="I9" s="2"/>
    </row>
    <row r="10" spans="1:9" ht="15.75">
      <c r="A10" s="51" t="s">
        <v>10</v>
      </c>
      <c r="B10" s="51"/>
      <c r="C10" s="51"/>
      <c r="D10" s="51"/>
      <c r="E10" s="17" t="s">
        <v>40</v>
      </c>
      <c r="F10" s="3"/>
      <c r="G10" s="3"/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2" t="s">
        <v>11</v>
      </c>
      <c r="B12" s="54" t="s">
        <v>12</v>
      </c>
      <c r="C12" s="56" t="s">
        <v>13</v>
      </c>
      <c r="D12" s="57"/>
      <c r="E12" s="4" t="s">
        <v>14</v>
      </c>
      <c r="F12" s="4" t="s">
        <v>15</v>
      </c>
      <c r="G12" s="60" t="s">
        <v>16</v>
      </c>
      <c r="H12" s="61"/>
      <c r="I12" s="62" t="s">
        <v>17</v>
      </c>
    </row>
    <row r="13" spans="1:9" ht="15.75">
      <c r="A13" s="53"/>
      <c r="B13" s="55"/>
      <c r="C13" s="58"/>
      <c r="D13" s="59"/>
      <c r="E13" s="5">
        <v>0.3</v>
      </c>
      <c r="F13" s="5">
        <v>0.7</v>
      </c>
      <c r="G13" s="6" t="s">
        <v>18</v>
      </c>
      <c r="H13" s="6" t="s">
        <v>19</v>
      </c>
      <c r="I13" s="63"/>
    </row>
    <row r="14" spans="1:9" ht="15.75">
      <c r="A14" s="19">
        <v>1</v>
      </c>
      <c r="B14" s="19">
        <v>2</v>
      </c>
      <c r="C14" s="64">
        <v>3</v>
      </c>
      <c r="D14" s="64"/>
      <c r="E14" s="19">
        <v>4</v>
      </c>
      <c r="F14" s="19">
        <v>5</v>
      </c>
      <c r="G14" s="19">
        <v>6</v>
      </c>
      <c r="H14" s="21">
        <v>7</v>
      </c>
      <c r="I14" s="6">
        <v>8</v>
      </c>
    </row>
    <row r="15" spans="1:9" ht="17.25" customHeight="1">
      <c r="A15" s="22">
        <v>1</v>
      </c>
      <c r="B15" s="38" t="s">
        <v>187</v>
      </c>
      <c r="C15" s="36" t="s">
        <v>188</v>
      </c>
      <c r="D15" s="37" t="s">
        <v>189</v>
      </c>
      <c r="E15" s="24">
        <v>0</v>
      </c>
      <c r="F15" s="7">
        <v>0</v>
      </c>
      <c r="G15" s="26">
        <f>E15*$E$13+F15*$F$13</f>
        <v>0</v>
      </c>
      <c r="H15" s="8" t="str">
        <f>IF(G15&lt;4,"F",IF(G15&lt;=4.9,"D",IF(G15&lt;=5.4,"D+",IF(G15&lt;=5.9,"C",IF(G15&lt;=6.9,"C+",IF(G15&lt;=7.9,"B",IF(G15&lt;=8.4,"B+","A")))))))</f>
        <v>F</v>
      </c>
      <c r="I15" s="28"/>
    </row>
    <row r="16" spans="1:9" ht="17.25" customHeight="1">
      <c r="A16" s="23">
        <v>2</v>
      </c>
      <c r="B16" s="38" t="s">
        <v>190</v>
      </c>
      <c r="C16" s="36" t="s">
        <v>191</v>
      </c>
      <c r="D16" s="37" t="s">
        <v>192</v>
      </c>
      <c r="E16" s="25">
        <v>9</v>
      </c>
      <c r="F16" s="9">
        <v>8</v>
      </c>
      <c r="G16" s="27">
        <f t="shared" ref="G16:G84" si="0">E16*$E$13+F16*$F$13</f>
        <v>8.2999999999999989</v>
      </c>
      <c r="H16" s="34" t="str">
        <f t="shared" ref="H16:H84" si="1">IF(G16&lt;4,"F",IF(G16&lt;=4.9,"D",IF(G16&lt;=5.4,"D+",IF(G16&lt;=5.9,"C",IF(G16&lt;=6.9,"C+",IF(G16&lt;=7.9,"B",IF(G16&lt;=8.4,"B+","A")))))))</f>
        <v>B+</v>
      </c>
      <c r="I16" s="29"/>
    </row>
    <row r="17" spans="1:9" ht="17.25" customHeight="1">
      <c r="A17" s="23">
        <v>3</v>
      </c>
      <c r="B17" s="38" t="s">
        <v>193</v>
      </c>
      <c r="C17" s="36" t="s">
        <v>194</v>
      </c>
      <c r="D17" s="37" t="s">
        <v>195</v>
      </c>
      <c r="E17" s="25">
        <v>7.5</v>
      </c>
      <c r="F17" s="9">
        <v>7</v>
      </c>
      <c r="G17" s="27">
        <f t="shared" si="0"/>
        <v>7.1499999999999995</v>
      </c>
      <c r="H17" s="34" t="str">
        <f t="shared" si="1"/>
        <v>B</v>
      </c>
      <c r="I17" s="29"/>
    </row>
    <row r="18" spans="1:9" ht="17.25" customHeight="1">
      <c r="A18" s="23">
        <v>4</v>
      </c>
      <c r="B18" s="38" t="s">
        <v>196</v>
      </c>
      <c r="C18" s="36" t="s">
        <v>41</v>
      </c>
      <c r="D18" s="37" t="s">
        <v>197</v>
      </c>
      <c r="E18" s="25">
        <v>8</v>
      </c>
      <c r="F18" s="9">
        <v>6.5</v>
      </c>
      <c r="G18" s="27">
        <f t="shared" si="0"/>
        <v>6.9499999999999993</v>
      </c>
      <c r="H18" s="34" t="str">
        <f t="shared" si="1"/>
        <v>B</v>
      </c>
      <c r="I18" s="29"/>
    </row>
    <row r="19" spans="1:9" ht="17.25" customHeight="1">
      <c r="A19" s="23">
        <v>5</v>
      </c>
      <c r="B19" s="38" t="s">
        <v>198</v>
      </c>
      <c r="C19" s="36" t="s">
        <v>199</v>
      </c>
      <c r="D19" s="37" t="s">
        <v>200</v>
      </c>
      <c r="E19" s="25">
        <v>7.5</v>
      </c>
      <c r="F19" s="9">
        <v>7.5</v>
      </c>
      <c r="G19" s="27">
        <f t="shared" si="0"/>
        <v>7.5</v>
      </c>
      <c r="H19" s="34" t="str">
        <f t="shared" si="1"/>
        <v>B</v>
      </c>
      <c r="I19" s="29"/>
    </row>
    <row r="20" spans="1:9" ht="17.25" customHeight="1">
      <c r="A20" s="23">
        <v>6</v>
      </c>
      <c r="B20" s="38" t="s">
        <v>201</v>
      </c>
      <c r="C20" s="36" t="s">
        <v>202</v>
      </c>
      <c r="D20" s="37" t="s">
        <v>203</v>
      </c>
      <c r="E20" s="25">
        <v>7.5</v>
      </c>
      <c r="F20" s="9">
        <v>5</v>
      </c>
      <c r="G20" s="27">
        <f t="shared" si="0"/>
        <v>5.75</v>
      </c>
      <c r="H20" s="34" t="str">
        <f t="shared" si="1"/>
        <v>C</v>
      </c>
      <c r="I20" s="29"/>
    </row>
    <row r="21" spans="1:9" ht="17.25" customHeight="1">
      <c r="A21" s="23">
        <v>7</v>
      </c>
      <c r="B21" s="38" t="s">
        <v>204</v>
      </c>
      <c r="C21" s="36" t="s">
        <v>205</v>
      </c>
      <c r="D21" s="37" t="s">
        <v>206</v>
      </c>
      <c r="E21" s="25">
        <v>9.5</v>
      </c>
      <c r="F21" s="9">
        <v>8.5</v>
      </c>
      <c r="G21" s="27">
        <f t="shared" si="0"/>
        <v>8.7999999999999989</v>
      </c>
      <c r="H21" s="34" t="str">
        <f t="shared" si="1"/>
        <v>A</v>
      </c>
      <c r="I21" s="29"/>
    </row>
    <row r="22" spans="1:9" ht="17.25" customHeight="1">
      <c r="A22" s="23">
        <v>8</v>
      </c>
      <c r="B22" s="38" t="s">
        <v>207</v>
      </c>
      <c r="C22" s="36" t="s">
        <v>208</v>
      </c>
      <c r="D22" s="37" t="s">
        <v>78</v>
      </c>
      <c r="E22" s="25">
        <v>9</v>
      </c>
      <c r="F22" s="9">
        <v>8</v>
      </c>
      <c r="G22" s="27">
        <f t="shared" si="0"/>
        <v>8.2999999999999989</v>
      </c>
      <c r="H22" s="34" t="str">
        <f t="shared" si="1"/>
        <v>B+</v>
      </c>
      <c r="I22" s="29"/>
    </row>
    <row r="23" spans="1:9" ht="17.25" customHeight="1">
      <c r="A23" s="23">
        <v>9</v>
      </c>
      <c r="B23" s="38" t="s">
        <v>209</v>
      </c>
      <c r="C23" s="36" t="s">
        <v>210</v>
      </c>
      <c r="D23" s="37" t="s">
        <v>211</v>
      </c>
      <c r="E23" s="25">
        <v>0</v>
      </c>
      <c r="F23" s="9">
        <v>0</v>
      </c>
      <c r="G23" s="27">
        <f t="shared" si="0"/>
        <v>0</v>
      </c>
      <c r="H23" s="34" t="str">
        <f t="shared" si="1"/>
        <v>F</v>
      </c>
      <c r="I23" s="29"/>
    </row>
    <row r="24" spans="1:9" ht="17.25" customHeight="1">
      <c r="A24" s="23">
        <v>10</v>
      </c>
      <c r="B24" s="38" t="s">
        <v>212</v>
      </c>
      <c r="C24" s="36" t="s">
        <v>213</v>
      </c>
      <c r="D24" s="37" t="s">
        <v>214</v>
      </c>
      <c r="E24" s="25">
        <v>8.5</v>
      </c>
      <c r="F24" s="9">
        <v>7.5</v>
      </c>
      <c r="G24" s="27">
        <f t="shared" si="0"/>
        <v>7.8</v>
      </c>
      <c r="H24" s="34" t="str">
        <f t="shared" si="1"/>
        <v>B</v>
      </c>
      <c r="I24" s="29"/>
    </row>
    <row r="25" spans="1:9" ht="17.25" customHeight="1">
      <c r="A25" s="23">
        <v>11</v>
      </c>
      <c r="B25" s="38" t="s">
        <v>215</v>
      </c>
      <c r="C25" s="36" t="s">
        <v>216</v>
      </c>
      <c r="D25" s="37" t="s">
        <v>217</v>
      </c>
      <c r="E25" s="25">
        <v>8</v>
      </c>
      <c r="F25" s="9">
        <v>6</v>
      </c>
      <c r="G25" s="27">
        <f t="shared" si="0"/>
        <v>6.6</v>
      </c>
      <c r="H25" s="34" t="str">
        <f t="shared" si="1"/>
        <v>C+</v>
      </c>
      <c r="I25" s="29"/>
    </row>
    <row r="26" spans="1:9" ht="17.25" customHeight="1">
      <c r="A26" s="23">
        <v>12</v>
      </c>
      <c r="B26" s="38" t="s">
        <v>218</v>
      </c>
      <c r="C26" s="36" t="s">
        <v>219</v>
      </c>
      <c r="D26" s="37" t="s">
        <v>220</v>
      </c>
      <c r="E26" s="25">
        <v>9.8000000000000007</v>
      </c>
      <c r="F26" s="9">
        <v>8</v>
      </c>
      <c r="G26" s="27">
        <f t="shared" si="0"/>
        <v>8.5399999999999991</v>
      </c>
      <c r="H26" s="34" t="str">
        <f t="shared" si="1"/>
        <v>A</v>
      </c>
      <c r="I26" s="29"/>
    </row>
    <row r="27" spans="1:9" ht="17.25" customHeight="1">
      <c r="A27" s="23">
        <v>13</v>
      </c>
      <c r="B27" s="38" t="s">
        <v>221</v>
      </c>
      <c r="C27" s="36" t="s">
        <v>173</v>
      </c>
      <c r="D27" s="37" t="s">
        <v>222</v>
      </c>
      <c r="E27" s="25">
        <v>8</v>
      </c>
      <c r="F27" s="9">
        <v>8</v>
      </c>
      <c r="G27" s="27">
        <f t="shared" si="0"/>
        <v>8</v>
      </c>
      <c r="H27" s="34" t="str">
        <f t="shared" si="1"/>
        <v>B+</v>
      </c>
      <c r="I27" s="29"/>
    </row>
    <row r="28" spans="1:9" ht="17.25" customHeight="1">
      <c r="A28" s="23">
        <v>14</v>
      </c>
      <c r="B28" s="38" t="s">
        <v>223</v>
      </c>
      <c r="C28" s="36" t="s">
        <v>224</v>
      </c>
      <c r="D28" s="37" t="s">
        <v>225</v>
      </c>
      <c r="E28" s="25">
        <v>8.5</v>
      </c>
      <c r="F28" s="9">
        <v>7.5</v>
      </c>
      <c r="G28" s="27">
        <f t="shared" si="0"/>
        <v>7.8</v>
      </c>
      <c r="H28" s="34" t="str">
        <f t="shared" si="1"/>
        <v>B</v>
      </c>
      <c r="I28" s="29"/>
    </row>
    <row r="29" spans="1:9" ht="17.25" customHeight="1">
      <c r="A29" s="23">
        <v>15</v>
      </c>
      <c r="B29" s="38" t="s">
        <v>226</v>
      </c>
      <c r="C29" s="36" t="s">
        <v>227</v>
      </c>
      <c r="D29" s="37" t="s">
        <v>225</v>
      </c>
      <c r="E29" s="25">
        <v>0</v>
      </c>
      <c r="F29" s="9">
        <v>0</v>
      </c>
      <c r="G29" s="27">
        <f t="shared" si="0"/>
        <v>0</v>
      </c>
      <c r="H29" s="34" t="str">
        <f t="shared" si="1"/>
        <v>F</v>
      </c>
      <c r="I29" s="29" t="s">
        <v>348</v>
      </c>
    </row>
    <row r="30" spans="1:9" ht="17.25" customHeight="1">
      <c r="A30" s="23">
        <v>16</v>
      </c>
      <c r="B30" s="38" t="s">
        <v>228</v>
      </c>
      <c r="C30" s="36" t="s">
        <v>229</v>
      </c>
      <c r="D30" s="37" t="s">
        <v>225</v>
      </c>
      <c r="E30" s="25">
        <v>8.5</v>
      </c>
      <c r="F30" s="9">
        <v>6</v>
      </c>
      <c r="G30" s="27">
        <f t="shared" si="0"/>
        <v>6.7499999999999991</v>
      </c>
      <c r="H30" s="34" t="str">
        <f t="shared" si="1"/>
        <v>C+</v>
      </c>
      <c r="I30" s="29"/>
    </row>
    <row r="31" spans="1:9" ht="17.25" customHeight="1">
      <c r="A31" s="23">
        <v>17</v>
      </c>
      <c r="B31" s="38" t="s">
        <v>230</v>
      </c>
      <c r="C31" s="36" t="s">
        <v>231</v>
      </c>
      <c r="D31" s="37" t="s">
        <v>232</v>
      </c>
      <c r="E31" s="25">
        <v>8.5</v>
      </c>
      <c r="F31" s="9">
        <v>7.5</v>
      </c>
      <c r="G31" s="27">
        <f t="shared" si="0"/>
        <v>7.8</v>
      </c>
      <c r="H31" s="34" t="str">
        <f t="shared" si="1"/>
        <v>B</v>
      </c>
      <c r="I31" s="29"/>
    </row>
    <row r="32" spans="1:9" ht="17.25" customHeight="1">
      <c r="A32" s="23">
        <v>18</v>
      </c>
      <c r="B32" s="38" t="s">
        <v>233</v>
      </c>
      <c r="C32" s="36" t="s">
        <v>119</v>
      </c>
      <c r="D32" s="37" t="s">
        <v>25</v>
      </c>
      <c r="E32" s="25">
        <v>6.5</v>
      </c>
      <c r="F32" s="9">
        <v>6.5</v>
      </c>
      <c r="G32" s="27">
        <f t="shared" si="0"/>
        <v>6.5</v>
      </c>
      <c r="H32" s="34" t="str">
        <f t="shared" si="1"/>
        <v>C+</v>
      </c>
      <c r="I32" s="29"/>
    </row>
    <row r="33" spans="1:9" ht="17.25" customHeight="1">
      <c r="A33" s="23">
        <v>19</v>
      </c>
      <c r="B33" s="38" t="s">
        <v>234</v>
      </c>
      <c r="C33" s="36" t="s">
        <v>235</v>
      </c>
      <c r="D33" s="37" t="s">
        <v>98</v>
      </c>
      <c r="E33" s="25">
        <v>8.5</v>
      </c>
      <c r="F33" s="9">
        <v>0</v>
      </c>
      <c r="G33" s="27">
        <f t="shared" si="0"/>
        <v>2.5499999999999998</v>
      </c>
      <c r="H33" s="34" t="str">
        <f t="shared" si="1"/>
        <v>F</v>
      </c>
      <c r="I33" s="29"/>
    </row>
    <row r="34" spans="1:9" ht="17.25" customHeight="1">
      <c r="A34" s="23">
        <v>20</v>
      </c>
      <c r="B34" s="38" t="s">
        <v>236</v>
      </c>
      <c r="C34" s="36" t="s">
        <v>237</v>
      </c>
      <c r="D34" s="37" t="s">
        <v>38</v>
      </c>
      <c r="E34" s="25">
        <v>8.5</v>
      </c>
      <c r="F34" s="9">
        <v>7</v>
      </c>
      <c r="G34" s="27">
        <f t="shared" si="0"/>
        <v>7.4499999999999993</v>
      </c>
      <c r="H34" s="34" t="str">
        <f t="shared" si="1"/>
        <v>B</v>
      </c>
      <c r="I34" s="29"/>
    </row>
    <row r="35" spans="1:9" ht="17.25" customHeight="1">
      <c r="A35" s="23">
        <v>21</v>
      </c>
      <c r="B35" s="38" t="s">
        <v>238</v>
      </c>
      <c r="C35" s="36" t="s">
        <v>239</v>
      </c>
      <c r="D35" s="37" t="s">
        <v>27</v>
      </c>
      <c r="E35" s="25">
        <v>8.5</v>
      </c>
      <c r="F35" s="9">
        <v>7.5</v>
      </c>
      <c r="G35" s="27">
        <f t="shared" si="0"/>
        <v>7.8</v>
      </c>
      <c r="H35" s="34" t="str">
        <f t="shared" si="1"/>
        <v>B</v>
      </c>
      <c r="I35" s="29"/>
    </row>
    <row r="36" spans="1:9" ht="17.25" customHeight="1">
      <c r="A36" s="23">
        <v>22</v>
      </c>
      <c r="B36" s="38" t="s">
        <v>240</v>
      </c>
      <c r="C36" s="36" t="s">
        <v>241</v>
      </c>
      <c r="D36" s="37" t="s">
        <v>27</v>
      </c>
      <c r="E36" s="25">
        <v>8.5</v>
      </c>
      <c r="F36" s="9">
        <v>7</v>
      </c>
      <c r="G36" s="27">
        <f t="shared" si="0"/>
        <v>7.4499999999999993</v>
      </c>
      <c r="H36" s="34" t="str">
        <f t="shared" si="1"/>
        <v>B</v>
      </c>
      <c r="I36" s="29"/>
    </row>
    <row r="37" spans="1:9" ht="17.25" customHeight="1">
      <c r="A37" s="23">
        <v>23</v>
      </c>
      <c r="B37" s="38" t="s">
        <v>242</v>
      </c>
      <c r="C37" s="36" t="s">
        <v>243</v>
      </c>
      <c r="D37" s="37" t="s">
        <v>37</v>
      </c>
      <c r="E37" s="25">
        <v>9</v>
      </c>
      <c r="F37" s="9">
        <v>6.5</v>
      </c>
      <c r="G37" s="27">
        <f t="shared" si="0"/>
        <v>7.25</v>
      </c>
      <c r="H37" s="34" t="str">
        <f t="shared" si="1"/>
        <v>B</v>
      </c>
      <c r="I37" s="29"/>
    </row>
    <row r="38" spans="1:9" ht="17.25" customHeight="1">
      <c r="A38" s="23">
        <v>24</v>
      </c>
      <c r="B38" s="38" t="s">
        <v>244</v>
      </c>
      <c r="C38" s="36" t="s">
        <v>245</v>
      </c>
      <c r="D38" s="37" t="s">
        <v>246</v>
      </c>
      <c r="E38" s="25">
        <v>0</v>
      </c>
      <c r="F38" s="9">
        <v>0</v>
      </c>
      <c r="G38" s="27">
        <f t="shared" si="0"/>
        <v>0</v>
      </c>
      <c r="H38" s="34" t="str">
        <f t="shared" si="1"/>
        <v>F</v>
      </c>
      <c r="I38" s="29" t="s">
        <v>348</v>
      </c>
    </row>
    <row r="39" spans="1:9" ht="17.25" customHeight="1">
      <c r="A39" s="23">
        <v>25</v>
      </c>
      <c r="B39" s="38" t="s">
        <v>247</v>
      </c>
      <c r="C39" s="36" t="s">
        <v>248</v>
      </c>
      <c r="D39" s="37" t="s">
        <v>33</v>
      </c>
      <c r="E39" s="25">
        <v>8.5</v>
      </c>
      <c r="F39" s="9">
        <v>7.5</v>
      </c>
      <c r="G39" s="27">
        <f t="shared" si="0"/>
        <v>7.8</v>
      </c>
      <c r="H39" s="34" t="str">
        <f t="shared" si="1"/>
        <v>B</v>
      </c>
      <c r="I39" s="29"/>
    </row>
    <row r="40" spans="1:9" ht="17.25" customHeight="1">
      <c r="A40" s="23">
        <v>26</v>
      </c>
      <c r="B40" s="38" t="s">
        <v>249</v>
      </c>
      <c r="C40" s="36" t="s">
        <v>250</v>
      </c>
      <c r="D40" s="37" t="s">
        <v>45</v>
      </c>
      <c r="E40" s="25">
        <v>5</v>
      </c>
      <c r="F40" s="9">
        <v>7</v>
      </c>
      <c r="G40" s="27">
        <f t="shared" si="0"/>
        <v>6.3999999999999995</v>
      </c>
      <c r="H40" s="34" t="str">
        <f t="shared" si="1"/>
        <v>C+</v>
      </c>
      <c r="I40" s="29"/>
    </row>
    <row r="41" spans="1:9" ht="17.25" customHeight="1">
      <c r="A41" s="23">
        <v>27</v>
      </c>
      <c r="B41" s="38" t="s">
        <v>251</v>
      </c>
      <c r="C41" s="36" t="s">
        <v>252</v>
      </c>
      <c r="D41" s="37" t="s">
        <v>253</v>
      </c>
      <c r="E41" s="25">
        <v>7.5</v>
      </c>
      <c r="F41" s="9">
        <v>4.5</v>
      </c>
      <c r="G41" s="27">
        <f t="shared" si="0"/>
        <v>5.4</v>
      </c>
      <c r="H41" s="34" t="str">
        <f t="shared" si="1"/>
        <v>D+</v>
      </c>
      <c r="I41" s="29"/>
    </row>
    <row r="42" spans="1:9" ht="17.25" customHeight="1">
      <c r="A42" s="23">
        <v>28</v>
      </c>
      <c r="B42" s="38" t="s">
        <v>254</v>
      </c>
      <c r="C42" s="36" t="s">
        <v>255</v>
      </c>
      <c r="D42" s="37" t="s">
        <v>47</v>
      </c>
      <c r="E42" s="25">
        <v>0</v>
      </c>
      <c r="F42" s="9">
        <v>0</v>
      </c>
      <c r="G42" s="27">
        <f t="shared" si="0"/>
        <v>0</v>
      </c>
      <c r="H42" s="34" t="str">
        <f t="shared" si="1"/>
        <v>F</v>
      </c>
      <c r="I42" s="29" t="s">
        <v>348</v>
      </c>
    </row>
    <row r="43" spans="1:9" ht="17.25" customHeight="1">
      <c r="A43" s="23">
        <v>29</v>
      </c>
      <c r="B43" s="38" t="s">
        <v>256</v>
      </c>
      <c r="C43" s="36" t="s">
        <v>257</v>
      </c>
      <c r="D43" s="37" t="s">
        <v>258</v>
      </c>
      <c r="E43" s="25">
        <v>9.8000000000000007</v>
      </c>
      <c r="F43" s="9">
        <v>8</v>
      </c>
      <c r="G43" s="27">
        <f t="shared" si="0"/>
        <v>8.5399999999999991</v>
      </c>
      <c r="H43" s="34" t="str">
        <f t="shared" si="1"/>
        <v>A</v>
      </c>
      <c r="I43" s="29"/>
    </row>
    <row r="44" spans="1:9" ht="17.25" customHeight="1">
      <c r="A44" s="23">
        <v>30</v>
      </c>
      <c r="B44" s="38" t="s">
        <v>259</v>
      </c>
      <c r="C44" s="36" t="s">
        <v>260</v>
      </c>
      <c r="D44" s="37" t="s">
        <v>50</v>
      </c>
      <c r="E44" s="25">
        <v>8</v>
      </c>
      <c r="F44" s="9">
        <v>8.5</v>
      </c>
      <c r="G44" s="27">
        <f t="shared" si="0"/>
        <v>8.35</v>
      </c>
      <c r="H44" s="34" t="str">
        <f t="shared" si="1"/>
        <v>B+</v>
      </c>
      <c r="I44" s="29"/>
    </row>
    <row r="45" spans="1:9" ht="17.25" customHeight="1">
      <c r="A45" s="23">
        <v>31</v>
      </c>
      <c r="B45" s="38" t="s">
        <v>261</v>
      </c>
      <c r="C45" s="36" t="s">
        <v>262</v>
      </c>
      <c r="D45" s="37" t="s">
        <v>263</v>
      </c>
      <c r="E45" s="25">
        <v>8.8000000000000007</v>
      </c>
      <c r="F45" s="9">
        <v>8</v>
      </c>
      <c r="G45" s="27">
        <f t="shared" si="0"/>
        <v>8.24</v>
      </c>
      <c r="H45" s="34" t="str">
        <f t="shared" si="1"/>
        <v>B+</v>
      </c>
      <c r="I45" s="29"/>
    </row>
    <row r="46" spans="1:9" ht="17.25" customHeight="1">
      <c r="A46" s="23">
        <v>32</v>
      </c>
      <c r="B46" s="38" t="s">
        <v>264</v>
      </c>
      <c r="C46" s="36" t="s">
        <v>82</v>
      </c>
      <c r="D46" s="37" t="s">
        <v>51</v>
      </c>
      <c r="E46" s="25">
        <v>0</v>
      </c>
      <c r="F46" s="9">
        <v>0</v>
      </c>
      <c r="G46" s="27">
        <f t="shared" si="0"/>
        <v>0</v>
      </c>
      <c r="H46" s="34" t="str">
        <f t="shared" si="1"/>
        <v>F</v>
      </c>
      <c r="I46" s="29" t="s">
        <v>348</v>
      </c>
    </row>
    <row r="47" spans="1:9" ht="17.25" customHeight="1">
      <c r="A47" s="23">
        <v>33</v>
      </c>
      <c r="B47" s="38" t="s">
        <v>265</v>
      </c>
      <c r="C47" s="36" t="s">
        <v>266</v>
      </c>
      <c r="D47" s="37" t="s">
        <v>52</v>
      </c>
      <c r="E47" s="25">
        <v>9</v>
      </c>
      <c r="F47" s="9">
        <v>7.5</v>
      </c>
      <c r="G47" s="27">
        <f t="shared" si="0"/>
        <v>7.9499999999999993</v>
      </c>
      <c r="H47" s="34" t="str">
        <f t="shared" si="1"/>
        <v>B+</v>
      </c>
      <c r="I47" s="29"/>
    </row>
    <row r="48" spans="1:9" ht="17.25" customHeight="1">
      <c r="A48" s="23">
        <v>34</v>
      </c>
      <c r="B48" s="38" t="s">
        <v>267</v>
      </c>
      <c r="C48" s="36" t="s">
        <v>268</v>
      </c>
      <c r="D48" s="37" t="s">
        <v>53</v>
      </c>
      <c r="E48" s="25">
        <v>8.3000000000000007</v>
      </c>
      <c r="F48" s="9">
        <v>7</v>
      </c>
      <c r="G48" s="27">
        <f t="shared" si="0"/>
        <v>7.39</v>
      </c>
      <c r="H48" s="34" t="str">
        <f t="shared" si="1"/>
        <v>B</v>
      </c>
      <c r="I48" s="29"/>
    </row>
    <row r="49" spans="1:9" ht="17.25" customHeight="1">
      <c r="A49" s="23">
        <v>35</v>
      </c>
      <c r="B49" s="38" t="s">
        <v>269</v>
      </c>
      <c r="C49" s="36" t="s">
        <v>270</v>
      </c>
      <c r="D49" s="37" t="s">
        <v>36</v>
      </c>
      <c r="E49" s="25">
        <v>9</v>
      </c>
      <c r="F49" s="9">
        <v>7.5</v>
      </c>
      <c r="G49" s="27">
        <f t="shared" si="0"/>
        <v>7.9499999999999993</v>
      </c>
      <c r="H49" s="34" t="str">
        <f t="shared" si="1"/>
        <v>B+</v>
      </c>
      <c r="I49" s="29"/>
    </row>
    <row r="50" spans="1:9" ht="17.25" customHeight="1">
      <c r="A50" s="23">
        <v>36</v>
      </c>
      <c r="B50" s="38" t="s">
        <v>271</v>
      </c>
      <c r="C50" s="36" t="s">
        <v>272</v>
      </c>
      <c r="D50" s="37" t="s">
        <v>31</v>
      </c>
      <c r="E50" s="25">
        <v>7.5</v>
      </c>
      <c r="F50" s="9">
        <v>7.5</v>
      </c>
      <c r="G50" s="27">
        <f t="shared" si="0"/>
        <v>7.5</v>
      </c>
      <c r="H50" s="34" t="str">
        <f t="shared" si="1"/>
        <v>B</v>
      </c>
      <c r="I50" s="29"/>
    </row>
    <row r="51" spans="1:9" ht="17.25" customHeight="1">
      <c r="A51" s="23">
        <v>37</v>
      </c>
      <c r="B51" s="38" t="s">
        <v>273</v>
      </c>
      <c r="C51" s="36" t="s">
        <v>32</v>
      </c>
      <c r="D51" s="37" t="s">
        <v>31</v>
      </c>
      <c r="E51" s="25">
        <v>9</v>
      </c>
      <c r="F51" s="9">
        <v>8</v>
      </c>
      <c r="G51" s="27">
        <f t="shared" si="0"/>
        <v>8.2999999999999989</v>
      </c>
      <c r="H51" s="34" t="str">
        <f t="shared" si="1"/>
        <v>B+</v>
      </c>
      <c r="I51" s="29"/>
    </row>
    <row r="52" spans="1:9" ht="17.25" customHeight="1">
      <c r="A52" s="23">
        <v>38</v>
      </c>
      <c r="B52" s="38" t="s">
        <v>274</v>
      </c>
      <c r="C52" s="36" t="s">
        <v>275</v>
      </c>
      <c r="D52" s="37" t="s">
        <v>29</v>
      </c>
      <c r="E52" s="25">
        <v>9.8000000000000007</v>
      </c>
      <c r="F52" s="9">
        <v>8</v>
      </c>
      <c r="G52" s="27">
        <f t="shared" si="0"/>
        <v>8.5399999999999991</v>
      </c>
      <c r="H52" s="34" t="str">
        <f t="shared" si="1"/>
        <v>A</v>
      </c>
      <c r="I52" s="29"/>
    </row>
    <row r="53" spans="1:9" ht="17.25" customHeight="1">
      <c r="A53" s="23">
        <v>39</v>
      </c>
      <c r="B53" s="38" t="s">
        <v>276</v>
      </c>
      <c r="C53" s="36" t="s">
        <v>277</v>
      </c>
      <c r="D53" s="37" t="s">
        <v>132</v>
      </c>
      <c r="E53" s="25">
        <v>9.3000000000000007</v>
      </c>
      <c r="F53" s="9">
        <v>9</v>
      </c>
      <c r="G53" s="27">
        <f t="shared" si="0"/>
        <v>9.09</v>
      </c>
      <c r="H53" s="34" t="str">
        <f t="shared" si="1"/>
        <v>A</v>
      </c>
      <c r="I53" s="29"/>
    </row>
    <row r="54" spans="1:9" ht="17.25" customHeight="1">
      <c r="A54" s="23">
        <v>40</v>
      </c>
      <c r="B54" s="38" t="s">
        <v>278</v>
      </c>
      <c r="C54" s="36" t="s">
        <v>279</v>
      </c>
      <c r="D54" s="37" t="s">
        <v>280</v>
      </c>
      <c r="E54" s="25">
        <v>8.8000000000000007</v>
      </c>
      <c r="F54" s="9">
        <v>8</v>
      </c>
      <c r="G54" s="27">
        <f t="shared" si="0"/>
        <v>8.24</v>
      </c>
      <c r="H54" s="34" t="str">
        <f t="shared" si="1"/>
        <v>B+</v>
      </c>
      <c r="I54" s="29"/>
    </row>
    <row r="55" spans="1:9" ht="17.25" customHeight="1">
      <c r="A55" s="23">
        <v>41</v>
      </c>
      <c r="B55" s="38" t="s">
        <v>281</v>
      </c>
      <c r="C55" s="36" t="s">
        <v>282</v>
      </c>
      <c r="D55" s="37" t="s">
        <v>142</v>
      </c>
      <c r="E55" s="25">
        <v>8</v>
      </c>
      <c r="F55" s="9">
        <v>6.5</v>
      </c>
      <c r="G55" s="27">
        <f t="shared" si="0"/>
        <v>6.9499999999999993</v>
      </c>
      <c r="H55" s="34" t="str">
        <f t="shared" si="1"/>
        <v>B</v>
      </c>
      <c r="I55" s="29"/>
    </row>
    <row r="56" spans="1:9" ht="17.25" customHeight="1">
      <c r="A56" s="23">
        <v>42</v>
      </c>
      <c r="B56" s="38" t="s">
        <v>283</v>
      </c>
      <c r="C56" s="36" t="s">
        <v>56</v>
      </c>
      <c r="D56" s="37" t="s">
        <v>284</v>
      </c>
      <c r="E56" s="25">
        <v>8</v>
      </c>
      <c r="F56" s="9">
        <v>7</v>
      </c>
      <c r="G56" s="27">
        <f t="shared" si="0"/>
        <v>7.2999999999999989</v>
      </c>
      <c r="H56" s="34" t="str">
        <f t="shared" si="1"/>
        <v>B</v>
      </c>
      <c r="I56" s="29"/>
    </row>
    <row r="57" spans="1:9" ht="17.25" customHeight="1">
      <c r="A57" s="23">
        <v>43</v>
      </c>
      <c r="B57" s="38" t="s">
        <v>285</v>
      </c>
      <c r="C57" s="36" t="s">
        <v>95</v>
      </c>
      <c r="D57" s="37" t="s">
        <v>286</v>
      </c>
      <c r="E57" s="25">
        <v>8.5</v>
      </c>
      <c r="F57" s="9">
        <v>8</v>
      </c>
      <c r="G57" s="27">
        <f t="shared" si="0"/>
        <v>8.1499999999999986</v>
      </c>
      <c r="H57" s="34" t="str">
        <f t="shared" si="1"/>
        <v>B+</v>
      </c>
      <c r="I57" s="29"/>
    </row>
    <row r="58" spans="1:9" ht="17.25" customHeight="1">
      <c r="A58" s="23">
        <v>44</v>
      </c>
      <c r="B58" s="38" t="s">
        <v>287</v>
      </c>
      <c r="C58" s="36" t="s">
        <v>288</v>
      </c>
      <c r="D58" s="37" t="s">
        <v>289</v>
      </c>
      <c r="E58" s="25">
        <v>8.5</v>
      </c>
      <c r="F58" s="9">
        <v>8</v>
      </c>
      <c r="G58" s="27">
        <f t="shared" si="0"/>
        <v>8.1499999999999986</v>
      </c>
      <c r="H58" s="34" t="str">
        <f t="shared" si="1"/>
        <v>B+</v>
      </c>
      <c r="I58" s="29"/>
    </row>
    <row r="59" spans="1:9" ht="17.25" customHeight="1">
      <c r="A59" s="23">
        <v>45</v>
      </c>
      <c r="B59" s="38" t="s">
        <v>290</v>
      </c>
      <c r="C59" s="36" t="s">
        <v>291</v>
      </c>
      <c r="D59" s="37" t="s">
        <v>149</v>
      </c>
      <c r="E59" s="25">
        <v>8.5</v>
      </c>
      <c r="F59" s="9">
        <v>8</v>
      </c>
      <c r="G59" s="27">
        <f t="shared" si="0"/>
        <v>8.1499999999999986</v>
      </c>
      <c r="H59" s="34" t="str">
        <f t="shared" si="1"/>
        <v>B+</v>
      </c>
      <c r="I59" s="29"/>
    </row>
    <row r="60" spans="1:9" ht="17.25" customHeight="1">
      <c r="A60" s="23">
        <v>46</v>
      </c>
      <c r="B60" s="38" t="s">
        <v>292</v>
      </c>
      <c r="C60" s="36" t="s">
        <v>293</v>
      </c>
      <c r="D60" s="37" t="s">
        <v>294</v>
      </c>
      <c r="E60" s="25">
        <v>8.5</v>
      </c>
      <c r="F60" s="9">
        <v>7.5</v>
      </c>
      <c r="G60" s="27">
        <f t="shared" si="0"/>
        <v>7.8</v>
      </c>
      <c r="H60" s="34" t="str">
        <f t="shared" si="1"/>
        <v>B</v>
      </c>
      <c r="I60" s="29"/>
    </row>
    <row r="61" spans="1:9" ht="17.25" customHeight="1">
      <c r="A61" s="23">
        <v>47</v>
      </c>
      <c r="B61" s="38" t="s">
        <v>295</v>
      </c>
      <c r="C61" s="36" t="s">
        <v>296</v>
      </c>
      <c r="D61" s="37" t="s">
        <v>160</v>
      </c>
      <c r="E61" s="25">
        <v>8.5</v>
      </c>
      <c r="F61" s="9">
        <v>7</v>
      </c>
      <c r="G61" s="27">
        <f t="shared" si="0"/>
        <v>7.4499999999999993</v>
      </c>
      <c r="H61" s="34" t="str">
        <f t="shared" si="1"/>
        <v>B</v>
      </c>
      <c r="I61" s="29"/>
    </row>
    <row r="62" spans="1:9" ht="17.25" customHeight="1">
      <c r="A62" s="23">
        <v>48</v>
      </c>
      <c r="B62" s="38" t="s">
        <v>297</v>
      </c>
      <c r="C62" s="36" t="s">
        <v>298</v>
      </c>
      <c r="D62" s="37" t="s">
        <v>299</v>
      </c>
      <c r="E62" s="25">
        <v>8</v>
      </c>
      <c r="F62" s="9">
        <v>8</v>
      </c>
      <c r="G62" s="27">
        <f t="shared" si="0"/>
        <v>8</v>
      </c>
      <c r="H62" s="34" t="str">
        <f t="shared" si="1"/>
        <v>B+</v>
      </c>
      <c r="I62" s="29"/>
    </row>
    <row r="63" spans="1:9" ht="17.25" customHeight="1">
      <c r="A63" s="23">
        <v>49</v>
      </c>
      <c r="B63" s="38" t="s">
        <v>300</v>
      </c>
      <c r="C63" s="36" t="s">
        <v>301</v>
      </c>
      <c r="D63" s="37" t="s">
        <v>163</v>
      </c>
      <c r="E63" s="25">
        <v>8.5</v>
      </c>
      <c r="F63" s="9">
        <v>7.5</v>
      </c>
      <c r="G63" s="27">
        <f t="shared" si="0"/>
        <v>7.8</v>
      </c>
      <c r="H63" s="34" t="str">
        <f t="shared" si="1"/>
        <v>B</v>
      </c>
      <c r="I63" s="29"/>
    </row>
    <row r="64" spans="1:9" ht="17.25" customHeight="1">
      <c r="A64" s="23">
        <v>50</v>
      </c>
      <c r="B64" s="38" t="s">
        <v>302</v>
      </c>
      <c r="C64" s="36" t="s">
        <v>54</v>
      </c>
      <c r="D64" s="37" t="s">
        <v>163</v>
      </c>
      <c r="E64" s="25">
        <v>8</v>
      </c>
      <c r="F64" s="9">
        <v>7.5</v>
      </c>
      <c r="G64" s="27">
        <f t="shared" si="0"/>
        <v>7.65</v>
      </c>
      <c r="H64" s="34" t="str">
        <f t="shared" si="1"/>
        <v>B</v>
      </c>
      <c r="I64" s="29"/>
    </row>
    <row r="65" spans="1:9" ht="17.25" customHeight="1">
      <c r="A65" s="23">
        <v>51</v>
      </c>
      <c r="B65" s="38" t="s">
        <v>303</v>
      </c>
      <c r="C65" s="36" t="s">
        <v>304</v>
      </c>
      <c r="D65" s="37" t="s">
        <v>163</v>
      </c>
      <c r="E65" s="25">
        <v>7.5</v>
      </c>
      <c r="F65" s="9">
        <v>7</v>
      </c>
      <c r="G65" s="27">
        <f t="shared" si="0"/>
        <v>7.1499999999999995</v>
      </c>
      <c r="H65" s="34" t="str">
        <f t="shared" si="1"/>
        <v>B</v>
      </c>
      <c r="I65" s="29"/>
    </row>
    <row r="66" spans="1:9" ht="17.25" customHeight="1">
      <c r="A66" s="23">
        <v>52</v>
      </c>
      <c r="B66" s="38" t="s">
        <v>305</v>
      </c>
      <c r="C66" s="36" t="s">
        <v>306</v>
      </c>
      <c r="D66" s="37" t="s">
        <v>307</v>
      </c>
      <c r="E66" s="25">
        <v>8</v>
      </c>
      <c r="F66" s="9">
        <v>6.5</v>
      </c>
      <c r="G66" s="27">
        <f t="shared" si="0"/>
        <v>6.9499999999999993</v>
      </c>
      <c r="H66" s="34" t="str">
        <f t="shared" si="1"/>
        <v>B</v>
      </c>
      <c r="I66" s="29"/>
    </row>
    <row r="67" spans="1:9" ht="17.25" customHeight="1">
      <c r="A67" s="23">
        <v>53</v>
      </c>
      <c r="B67" s="38" t="s">
        <v>308</v>
      </c>
      <c r="C67" s="36" t="s">
        <v>309</v>
      </c>
      <c r="D67" s="37" t="s">
        <v>310</v>
      </c>
      <c r="E67" s="25">
        <v>7.5</v>
      </c>
      <c r="F67" s="9">
        <v>7.5</v>
      </c>
      <c r="G67" s="27">
        <f t="shared" si="0"/>
        <v>7.5</v>
      </c>
      <c r="H67" s="34" t="str">
        <f t="shared" si="1"/>
        <v>B</v>
      </c>
      <c r="I67" s="29"/>
    </row>
    <row r="68" spans="1:9" ht="17.25" customHeight="1">
      <c r="A68" s="23">
        <v>54</v>
      </c>
      <c r="B68" s="38" t="s">
        <v>311</v>
      </c>
      <c r="C68" s="36" t="s">
        <v>312</v>
      </c>
      <c r="D68" s="37" t="s">
        <v>310</v>
      </c>
      <c r="E68" s="25">
        <v>8.5</v>
      </c>
      <c r="F68" s="9">
        <v>6</v>
      </c>
      <c r="G68" s="27">
        <f t="shared" si="0"/>
        <v>6.7499999999999991</v>
      </c>
      <c r="H68" s="34" t="str">
        <f t="shared" si="1"/>
        <v>C+</v>
      </c>
      <c r="I68" s="29"/>
    </row>
    <row r="69" spans="1:9" ht="17.25" customHeight="1">
      <c r="A69" s="23">
        <v>55</v>
      </c>
      <c r="B69" s="38" t="s">
        <v>313</v>
      </c>
      <c r="C69" s="36" t="s">
        <v>314</v>
      </c>
      <c r="D69" s="37" t="s">
        <v>315</v>
      </c>
      <c r="E69" s="25">
        <v>8.5</v>
      </c>
      <c r="F69" s="9">
        <v>7</v>
      </c>
      <c r="G69" s="27">
        <f t="shared" si="0"/>
        <v>7.4499999999999993</v>
      </c>
      <c r="H69" s="34" t="str">
        <f t="shared" si="1"/>
        <v>B</v>
      </c>
      <c r="I69" s="29"/>
    </row>
    <row r="70" spans="1:9" ht="17.25" customHeight="1">
      <c r="A70" s="23">
        <v>56</v>
      </c>
      <c r="B70" s="38" t="s">
        <v>316</v>
      </c>
      <c r="C70" s="36" t="s">
        <v>317</v>
      </c>
      <c r="D70" s="37" t="s">
        <v>318</v>
      </c>
      <c r="E70" s="25">
        <v>0</v>
      </c>
      <c r="F70" s="9">
        <v>0</v>
      </c>
      <c r="G70" s="27">
        <f t="shared" si="0"/>
        <v>0</v>
      </c>
      <c r="H70" s="34" t="str">
        <f t="shared" si="1"/>
        <v>F</v>
      </c>
      <c r="I70" s="29" t="s">
        <v>348</v>
      </c>
    </row>
    <row r="71" spans="1:9" ht="17.25" customHeight="1">
      <c r="A71" s="23">
        <v>57</v>
      </c>
      <c r="B71" s="38" t="s">
        <v>319</v>
      </c>
      <c r="C71" s="36" t="s">
        <v>173</v>
      </c>
      <c r="D71" s="37" t="s">
        <v>318</v>
      </c>
      <c r="E71" s="25">
        <v>8</v>
      </c>
      <c r="F71" s="9">
        <v>6.5</v>
      </c>
      <c r="G71" s="27">
        <f t="shared" si="0"/>
        <v>6.9499999999999993</v>
      </c>
      <c r="H71" s="34" t="str">
        <f t="shared" si="1"/>
        <v>B</v>
      </c>
      <c r="I71" s="29"/>
    </row>
    <row r="72" spans="1:9" ht="17.25" customHeight="1">
      <c r="A72" s="23">
        <v>58</v>
      </c>
      <c r="B72" s="38" t="s">
        <v>320</v>
      </c>
      <c r="C72" s="36" t="s">
        <v>321</v>
      </c>
      <c r="D72" s="37" t="s">
        <v>322</v>
      </c>
      <c r="E72" s="25">
        <v>8</v>
      </c>
      <c r="F72" s="9">
        <v>8</v>
      </c>
      <c r="G72" s="27">
        <f t="shared" si="0"/>
        <v>8</v>
      </c>
      <c r="H72" s="34" t="str">
        <f t="shared" si="1"/>
        <v>B+</v>
      </c>
      <c r="I72" s="29"/>
    </row>
    <row r="73" spans="1:9" ht="17.25" customHeight="1">
      <c r="A73" s="23">
        <v>59</v>
      </c>
      <c r="B73" s="38" t="s">
        <v>323</v>
      </c>
      <c r="C73" s="36" t="s">
        <v>30</v>
      </c>
      <c r="D73" s="37" t="s">
        <v>171</v>
      </c>
      <c r="E73" s="25">
        <v>7.5</v>
      </c>
      <c r="F73" s="9">
        <v>7.5</v>
      </c>
      <c r="G73" s="27">
        <f t="shared" si="0"/>
        <v>7.5</v>
      </c>
      <c r="H73" s="34" t="str">
        <f t="shared" si="1"/>
        <v>B</v>
      </c>
      <c r="I73" s="29"/>
    </row>
    <row r="74" spans="1:9" ht="17.25" customHeight="1">
      <c r="A74" s="23">
        <v>60</v>
      </c>
      <c r="B74" s="38" t="s">
        <v>324</v>
      </c>
      <c r="C74" s="36" t="s">
        <v>325</v>
      </c>
      <c r="D74" s="37" t="s">
        <v>171</v>
      </c>
      <c r="E74" s="25">
        <v>7</v>
      </c>
      <c r="F74" s="9">
        <v>6.5</v>
      </c>
      <c r="G74" s="27">
        <f t="shared" si="0"/>
        <v>6.65</v>
      </c>
      <c r="H74" s="34" t="str">
        <f t="shared" si="1"/>
        <v>C+</v>
      </c>
      <c r="I74" s="29"/>
    </row>
    <row r="75" spans="1:9" ht="17.25" customHeight="1">
      <c r="A75" s="23">
        <v>61</v>
      </c>
      <c r="B75" s="38" t="s">
        <v>326</v>
      </c>
      <c r="C75" s="36" t="s">
        <v>327</v>
      </c>
      <c r="D75" s="37" t="s">
        <v>328</v>
      </c>
      <c r="E75" s="25">
        <v>7.5</v>
      </c>
      <c r="F75" s="9">
        <v>8</v>
      </c>
      <c r="G75" s="27">
        <f t="shared" si="0"/>
        <v>7.85</v>
      </c>
      <c r="H75" s="34" t="str">
        <f t="shared" si="1"/>
        <v>B</v>
      </c>
      <c r="I75" s="29"/>
    </row>
    <row r="76" spans="1:9" ht="17.25" customHeight="1">
      <c r="A76" s="23">
        <v>62</v>
      </c>
      <c r="B76" s="38" t="s">
        <v>329</v>
      </c>
      <c r="C76" s="36" t="s">
        <v>330</v>
      </c>
      <c r="D76" s="37" t="s">
        <v>49</v>
      </c>
      <c r="E76" s="25">
        <v>0</v>
      </c>
      <c r="F76" s="9">
        <v>0</v>
      </c>
      <c r="G76" s="27">
        <f t="shared" si="0"/>
        <v>0</v>
      </c>
      <c r="H76" s="34" t="str">
        <f t="shared" si="1"/>
        <v>F</v>
      </c>
      <c r="I76" s="29" t="s">
        <v>348</v>
      </c>
    </row>
    <row r="77" spans="1:9" ht="17.25" customHeight="1">
      <c r="A77" s="23">
        <v>63</v>
      </c>
      <c r="B77" s="38" t="s">
        <v>331</v>
      </c>
      <c r="C77" s="36" t="s">
        <v>332</v>
      </c>
      <c r="D77" s="37" t="s">
        <v>49</v>
      </c>
      <c r="E77" s="25">
        <v>9.5</v>
      </c>
      <c r="F77" s="9">
        <v>8.5</v>
      </c>
      <c r="G77" s="27">
        <f t="shared" si="0"/>
        <v>8.7999999999999989</v>
      </c>
      <c r="H77" s="34" t="str">
        <f t="shared" si="1"/>
        <v>A</v>
      </c>
      <c r="I77" s="29"/>
    </row>
    <row r="78" spans="1:9" ht="17.25" customHeight="1">
      <c r="A78" s="23">
        <v>64</v>
      </c>
      <c r="B78" s="38" t="s">
        <v>333</v>
      </c>
      <c r="C78" s="36" t="s">
        <v>334</v>
      </c>
      <c r="D78" s="37" t="s">
        <v>335</v>
      </c>
      <c r="E78" s="25">
        <v>6.5</v>
      </c>
      <c r="F78" s="9">
        <v>7</v>
      </c>
      <c r="G78" s="27">
        <f t="shared" si="0"/>
        <v>6.85</v>
      </c>
      <c r="H78" s="34" t="str">
        <f t="shared" si="1"/>
        <v>C+</v>
      </c>
      <c r="I78" s="29"/>
    </row>
    <row r="79" spans="1:9" ht="17.25" customHeight="1">
      <c r="A79" s="23">
        <v>65</v>
      </c>
      <c r="B79" s="38" t="s">
        <v>336</v>
      </c>
      <c r="C79" s="36" t="s">
        <v>337</v>
      </c>
      <c r="D79" s="37" t="s">
        <v>338</v>
      </c>
      <c r="E79" s="25">
        <v>8.5</v>
      </c>
      <c r="F79" s="9">
        <v>7.5</v>
      </c>
      <c r="G79" s="27">
        <f t="shared" si="0"/>
        <v>7.8</v>
      </c>
      <c r="H79" s="34" t="str">
        <f t="shared" si="1"/>
        <v>B</v>
      </c>
      <c r="I79" s="29"/>
    </row>
    <row r="80" spans="1:9" ht="17.25" customHeight="1">
      <c r="A80" s="23">
        <v>66</v>
      </c>
      <c r="B80" s="38" t="s">
        <v>339</v>
      </c>
      <c r="C80" s="36" t="s">
        <v>340</v>
      </c>
      <c r="D80" s="37" t="s">
        <v>341</v>
      </c>
      <c r="E80" s="25">
        <v>9.3000000000000007</v>
      </c>
      <c r="F80" s="9">
        <v>8</v>
      </c>
      <c r="G80" s="27">
        <f t="shared" si="0"/>
        <v>8.39</v>
      </c>
      <c r="H80" s="34" t="str">
        <f t="shared" si="1"/>
        <v>B+</v>
      </c>
      <c r="I80" s="29"/>
    </row>
    <row r="81" spans="1:9" ht="17.25" customHeight="1">
      <c r="A81" s="23">
        <v>67</v>
      </c>
      <c r="B81" s="38" t="s">
        <v>342</v>
      </c>
      <c r="C81" s="36" t="s">
        <v>343</v>
      </c>
      <c r="D81" s="37" t="s">
        <v>344</v>
      </c>
      <c r="E81" s="25">
        <v>9</v>
      </c>
      <c r="F81" s="9">
        <v>7</v>
      </c>
      <c r="G81" s="27">
        <f t="shared" si="0"/>
        <v>7.6</v>
      </c>
      <c r="H81" s="34" t="str">
        <f t="shared" si="1"/>
        <v>B</v>
      </c>
      <c r="I81" s="29"/>
    </row>
    <row r="82" spans="1:9" ht="17.25" customHeight="1">
      <c r="A82" s="23">
        <v>68</v>
      </c>
      <c r="B82" s="47" t="s">
        <v>345</v>
      </c>
      <c r="C82" s="45" t="s">
        <v>346</v>
      </c>
      <c r="D82" s="46" t="s">
        <v>347</v>
      </c>
      <c r="E82" s="25">
        <v>9.5</v>
      </c>
      <c r="F82" s="9">
        <v>9</v>
      </c>
      <c r="G82" s="27">
        <f t="shared" si="0"/>
        <v>9.15</v>
      </c>
      <c r="H82" s="34" t="str">
        <f t="shared" si="1"/>
        <v>A</v>
      </c>
      <c r="I82" s="29"/>
    </row>
    <row r="83" spans="1:9" ht="17.25" customHeight="1">
      <c r="A83" s="23">
        <v>69</v>
      </c>
      <c r="B83" s="38"/>
      <c r="C83" s="36"/>
      <c r="D83" s="37"/>
      <c r="E83" s="25"/>
      <c r="F83" s="9"/>
      <c r="G83" s="27">
        <f t="shared" si="0"/>
        <v>0</v>
      </c>
      <c r="H83" s="34" t="str">
        <f t="shared" si="1"/>
        <v>F</v>
      </c>
      <c r="I83" s="29"/>
    </row>
    <row r="84" spans="1:9" ht="17.25" customHeight="1">
      <c r="A84" s="23">
        <v>70</v>
      </c>
      <c r="B84" s="38"/>
      <c r="C84" s="36"/>
      <c r="D84" s="37"/>
      <c r="E84" s="25"/>
      <c r="F84" s="9"/>
      <c r="G84" s="27">
        <f t="shared" si="0"/>
        <v>0</v>
      </c>
      <c r="H84" s="34" t="str">
        <f t="shared" si="1"/>
        <v>F</v>
      </c>
      <c r="I84" s="29"/>
    </row>
    <row r="85" spans="1:9" ht="15.75">
      <c r="A85" s="1"/>
      <c r="B85" s="1"/>
      <c r="C85" s="1"/>
      <c r="D85" s="1"/>
      <c r="E85" s="1"/>
      <c r="F85" s="1"/>
      <c r="G85" s="1"/>
      <c r="H85" s="1"/>
      <c r="I85" s="1"/>
    </row>
    <row r="86" spans="1:9" ht="15.75">
      <c r="A86" s="10" t="str">
        <f>"Cộng danh sách gồm "</f>
        <v xml:space="preserve">Cộng danh sách gồm </v>
      </c>
      <c r="B86" s="10"/>
      <c r="C86" s="10"/>
      <c r="D86" s="11">
        <f>COUNTA(H15:H84)</f>
        <v>70</v>
      </c>
      <c r="E86" s="12">
        <v>1</v>
      </c>
      <c r="F86" s="13"/>
      <c r="G86" s="1"/>
      <c r="H86" s="1"/>
      <c r="I86" s="1"/>
    </row>
    <row r="87" spans="1:9" ht="15.75">
      <c r="A87" s="65" t="s">
        <v>20</v>
      </c>
      <c r="B87" s="65"/>
      <c r="C87" s="65"/>
      <c r="D87" s="14">
        <f>COUNTIF(G15:G84,"&gt;=5")</f>
        <v>59</v>
      </c>
      <c r="E87" s="15">
        <f>D87/D86</f>
        <v>0.84285714285714286</v>
      </c>
      <c r="F87" s="16"/>
      <c r="G87" s="1"/>
      <c r="H87" s="1"/>
      <c r="I87" s="1"/>
    </row>
    <row r="88" spans="1:9" ht="15.75">
      <c r="A88" s="65" t="s">
        <v>21</v>
      </c>
      <c r="B88" s="65"/>
      <c r="C88" s="65"/>
      <c r="D88" s="14"/>
      <c r="E88" s="15">
        <f>D88/D86</f>
        <v>0</v>
      </c>
      <c r="F88" s="16"/>
      <c r="G88" s="1"/>
      <c r="H88" s="1"/>
      <c r="I88" s="1"/>
    </row>
    <row r="89" spans="1:9" ht="15.75">
      <c r="A89" s="17"/>
      <c r="B89" s="17"/>
      <c r="C89" s="3"/>
      <c r="D89" s="17"/>
      <c r="E89" s="2"/>
      <c r="F89" s="1"/>
      <c r="G89" s="1"/>
      <c r="H89" s="1"/>
      <c r="I89" s="1"/>
    </row>
    <row r="90" spans="1:9" ht="15.75">
      <c r="A90" s="1"/>
      <c r="B90" s="1"/>
      <c r="C90" s="1"/>
      <c r="D90" s="1"/>
      <c r="E90" s="66" t="str">
        <f ca="1">"TP. Hồ Chí Minh, ngày "&amp;  DAY(NOW())&amp;" tháng " &amp;MONTH(NOW())&amp;" năm "&amp;YEAR(NOW())</f>
        <v>TP. Hồ Chí Minh, ngày 22 tháng 6 năm 2017</v>
      </c>
      <c r="F90" s="66"/>
      <c r="G90" s="66"/>
      <c r="H90" s="66"/>
      <c r="I90" s="66"/>
    </row>
    <row r="91" spans="1:9" ht="15.75">
      <c r="A91" s="48" t="s">
        <v>39</v>
      </c>
      <c r="B91" s="48"/>
      <c r="C91" s="48"/>
      <c r="D91" s="1"/>
      <c r="E91" s="48" t="s">
        <v>22</v>
      </c>
      <c r="F91" s="48"/>
      <c r="G91" s="48"/>
      <c r="H91" s="48"/>
      <c r="I91" s="48"/>
    </row>
    <row r="92" spans="1:9" ht="15.75">
      <c r="A92" s="1"/>
      <c r="B92" s="1"/>
      <c r="C92" s="1"/>
      <c r="D92" s="1"/>
      <c r="E92" s="1"/>
      <c r="F92" s="1"/>
      <c r="G92" s="1"/>
      <c r="H92" s="1"/>
      <c r="I92" s="1"/>
    </row>
  </sheetData>
  <protectedRanges>
    <protectedRange sqref="A92:D92" name="Range5"/>
    <protectedRange sqref="I15:I84" name="Range4"/>
    <protectedRange sqref="E15:F84" name="Range3"/>
    <protectedRange sqref="A4" name="Range1"/>
    <protectedRange sqref="E13:F13" name="Range6"/>
    <protectedRange sqref="C8:C10 G8:G9" name="Range2_1"/>
    <protectedRange sqref="E92:I92" name="Range5_1_1"/>
    <protectedRange sqref="B15:D84" name="Range3_1_1"/>
  </protectedRanges>
  <autoFilter ref="G1:G92"/>
  <mergeCells count="26">
    <mergeCell ref="A91:C91"/>
    <mergeCell ref="E91:I91"/>
    <mergeCell ref="A10:B10"/>
    <mergeCell ref="C10:D10"/>
    <mergeCell ref="A12:A13"/>
    <mergeCell ref="B12:B13"/>
    <mergeCell ref="C12:D13"/>
    <mergeCell ref="G12:H12"/>
    <mergeCell ref="I12:I13"/>
    <mergeCell ref="C14:D14"/>
    <mergeCell ref="A87:C87"/>
    <mergeCell ref="A88:C88"/>
    <mergeCell ref="E90:I9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84">
    <cfRule type="cellIs" dxfId="1" priority="2" stopIfTrue="1" operator="equal">
      <formula>"F"</formula>
    </cfRule>
  </conditionalFormatting>
  <conditionalFormatting sqref="G15:G84">
    <cfRule type="expression" dxfId="0" priority="1" stopIfTrue="1">
      <formula>MAX(#REF!)&lt;4</formula>
    </cfRule>
  </conditionalFormatting>
  <pageMargins left="0.33333333333333298" right="1.0416666666666701E-2" top="0.75" bottom="0.10416666666666667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05ĐH_HTTT</vt:lpstr>
      <vt:lpstr>05ĐH_ĐC</vt:lpstr>
      <vt:lpstr>'05ĐH_ĐC'!Print_Titles</vt:lpstr>
      <vt:lpstr>'05ĐH_HTTT'!Print_Titles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2017-06-22T00:47:55Z</dcterms:modified>
</cp:coreProperties>
</file>