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15" activeTab="3"/>
  </bookViews>
  <sheets>
    <sheet name="04ĐH_ĐC1" sheetId="1" r:id="rId1"/>
    <sheet name="04ĐH_ĐC2" sheetId="2" r:id="rId2"/>
    <sheet name="04ĐH_ĐC3" sheetId="3" r:id="rId3"/>
    <sheet name="04ĐH_KT1" sheetId="4" r:id="rId4"/>
    <sheet name="04ĐH_KT2" sheetId="5" r:id="rId5"/>
    <sheet name="04ĐH_MT1" sheetId="6" r:id="rId6"/>
    <sheet name="04ĐH_MT2" sheetId="7" r:id="rId7"/>
    <sheet name="04ĐHMT3" sheetId="8" r:id="rId8"/>
    <sheet name="04ĐHMT4" sheetId="9" r:id="rId9"/>
  </sheets>
  <calcPr calcId="145621"/>
</workbook>
</file>

<file path=xl/calcChain.xml><?xml version="1.0" encoding="utf-8"?>
<calcChain xmlns="http://schemas.openxmlformats.org/spreadsheetml/2006/main">
  <c r="E72" i="5" l="1"/>
  <c r="E67" i="9"/>
  <c r="G67" i="4" l="1"/>
  <c r="H67" i="4" s="1"/>
  <c r="G66" i="4"/>
  <c r="H66" i="4" s="1"/>
  <c r="G66" i="5"/>
  <c r="H66" i="5" s="1"/>
  <c r="G65" i="5"/>
  <c r="G64" i="5"/>
  <c r="H64" i="5" s="1"/>
  <c r="G63" i="5"/>
  <c r="H63" i="5" s="1"/>
  <c r="G62" i="5"/>
  <c r="H62" i="5" s="1"/>
  <c r="G61" i="5"/>
  <c r="H61" i="5" s="1"/>
  <c r="G60" i="5"/>
  <c r="H60" i="5" s="1"/>
  <c r="G59" i="5"/>
  <c r="G58" i="5"/>
  <c r="H58" i="5" s="1"/>
  <c r="G57" i="5"/>
  <c r="H57" i="5" s="1"/>
  <c r="G56" i="5"/>
  <c r="H56" i="5" s="1"/>
  <c r="G55" i="5"/>
  <c r="G54" i="5"/>
  <c r="H54" i="5" s="1"/>
  <c r="G53" i="5"/>
  <c r="H53" i="5" s="1"/>
  <c r="G52" i="5"/>
  <c r="H52" i="5" s="1"/>
  <c r="G51" i="5"/>
  <c r="H51" i="5" s="1"/>
  <c r="G50" i="5"/>
  <c r="G49" i="5"/>
  <c r="H49" i="5" s="1"/>
  <c r="G48" i="5"/>
  <c r="G47" i="5"/>
  <c r="H47" i="5" s="1"/>
  <c r="G46" i="5"/>
  <c r="G45" i="5"/>
  <c r="H45" i="5" s="1"/>
  <c r="G44" i="5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G26" i="5"/>
  <c r="H26" i="5" s="1"/>
  <c r="G25" i="5"/>
  <c r="H25" i="5" s="1"/>
  <c r="G24" i="5"/>
  <c r="H24" i="5" s="1"/>
  <c r="G23" i="5"/>
  <c r="H23" i="5" s="1"/>
  <c r="G22" i="5"/>
  <c r="G21" i="5"/>
  <c r="H21" i="5" s="1"/>
  <c r="G20" i="5"/>
  <c r="G19" i="5"/>
  <c r="H19" i="5" s="1"/>
  <c r="G18" i="5"/>
  <c r="G17" i="5"/>
  <c r="G16" i="5"/>
  <c r="G15" i="5"/>
  <c r="H15" i="5" s="1"/>
  <c r="G14" i="5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H42" i="4"/>
  <c r="G42" i="4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H24" i="4"/>
  <c r="G24" i="4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67" i="1"/>
  <c r="H67" i="1" s="1"/>
  <c r="G65" i="3"/>
  <c r="H65" i="3" s="1"/>
  <c r="A63" i="9"/>
  <c r="G61" i="9"/>
  <c r="H61" i="9" s="1"/>
  <c r="G60" i="9"/>
  <c r="H60" i="9" s="1"/>
  <c r="G59" i="9"/>
  <c r="H59" i="9" s="1"/>
  <c r="H58" i="9"/>
  <c r="G58" i="9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E69" i="8"/>
  <c r="A65" i="8"/>
  <c r="G62" i="8"/>
  <c r="H62" i="8" s="1"/>
  <c r="G61" i="8"/>
  <c r="H61" i="8" s="1"/>
  <c r="G60" i="8"/>
  <c r="H60" i="8" s="1"/>
  <c r="G59" i="8"/>
  <c r="H59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45" i="8"/>
  <c r="H45" i="8" s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E69" i="7"/>
  <c r="A65" i="7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E71" i="6"/>
  <c r="A67" i="6"/>
  <c r="G65" i="6"/>
  <c r="H65" i="6" s="1"/>
  <c r="G64" i="6"/>
  <c r="H64" i="6" s="1"/>
  <c r="G63" i="6"/>
  <c r="H63" i="6" s="1"/>
  <c r="G62" i="6"/>
  <c r="H62" i="6" s="1"/>
  <c r="G61" i="6"/>
  <c r="H61" i="6" s="1"/>
  <c r="G60" i="6"/>
  <c r="H60" i="6" s="1"/>
  <c r="G59" i="6"/>
  <c r="H59" i="6" s="1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A68" i="5"/>
  <c r="H65" i="5"/>
  <c r="H59" i="5"/>
  <c r="H55" i="5"/>
  <c r="H50" i="5"/>
  <c r="H48" i="5"/>
  <c r="H46" i="5"/>
  <c r="H44" i="5"/>
  <c r="H35" i="5"/>
  <c r="H27" i="5"/>
  <c r="H22" i="5"/>
  <c r="H20" i="5"/>
  <c r="H18" i="5"/>
  <c r="H17" i="5"/>
  <c r="H16" i="5"/>
  <c r="H14" i="5"/>
  <c r="E73" i="4"/>
  <c r="A69" i="4"/>
  <c r="E71" i="3"/>
  <c r="A67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E69" i="2"/>
  <c r="A65" i="2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E73" i="1"/>
  <c r="A69" i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D68" i="3" l="1"/>
  <c r="D64" i="9"/>
  <c r="H15" i="9"/>
  <c r="D63" i="9" s="1"/>
  <c r="E65" i="9" s="1"/>
  <c r="D68" i="6"/>
  <c r="H14" i="3"/>
  <c r="D67" i="3" s="1"/>
  <c r="E69" i="3" s="1"/>
  <c r="D69" i="5"/>
  <c r="D68" i="5"/>
  <c r="E70" i="5" s="1"/>
  <c r="D70" i="4"/>
  <c r="D69" i="4"/>
  <c r="E71" i="4" s="1"/>
  <c r="D66" i="2"/>
  <c r="H14" i="2"/>
  <c r="D65" i="2" s="1"/>
  <c r="E67" i="2" s="1"/>
  <c r="D66" i="8"/>
  <c r="D70" i="1"/>
  <c r="H15" i="8"/>
  <c r="D65" i="8" s="1"/>
  <c r="E67" i="8" s="1"/>
  <c r="D65" i="7"/>
  <c r="E67" i="7" s="1"/>
  <c r="D67" i="6"/>
  <c r="E69" i="6" s="1"/>
  <c r="D66" i="7"/>
  <c r="D69" i="1"/>
  <c r="E71" i="1" s="1"/>
  <c r="E69" i="5" l="1"/>
  <c r="E70" i="4"/>
  <c r="E66" i="2"/>
  <c r="E64" i="9"/>
  <c r="E68" i="3"/>
  <c r="E66" i="8"/>
  <c r="E66" i="7"/>
  <c r="E68" i="6"/>
  <c r="E70" i="1"/>
</calcChain>
</file>

<file path=xl/sharedStrings.xml><?xml version="1.0" encoding="utf-8"?>
<sst xmlns="http://schemas.openxmlformats.org/spreadsheetml/2006/main" count="1742" uniqueCount="1075">
  <si>
    <t>CỘNG HÒA XÃ HỘI CHỦ NGHĨA VIỆT NAM</t>
  </si>
  <si>
    <t>TRƯỜNG ĐH TÀI NGUYÊN VÀ MÔI TRƯỜNG</t>
  </si>
  <si>
    <t>TP. HỒ CHÍ MINH</t>
  </si>
  <si>
    <t xml:space="preserve">KHOA LÝ LUẬN CHÍNH TRỊ </t>
  </si>
  <si>
    <t xml:space="preserve">     HỌC PHẦN:</t>
  </si>
  <si>
    <t xml:space="preserve">     LỚP: </t>
  </si>
  <si>
    <t xml:space="preserve">     GIẢNG VIÊN:</t>
  </si>
  <si>
    <t>VÕ THỊ HỒNG HIẾU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</si>
  <si>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</si>
  <si>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</si>
  <si>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</si>
  <si>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</si>
  <si>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</si>
  <si>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</si>
  <si>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</si>
  <si>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</si>
  <si>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</si>
  <si>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Anh</t>
  </si>
  <si>
    <t>Bích</t>
  </si>
  <si>
    <t>Cường</t>
  </si>
  <si>
    <t>Duy</t>
  </si>
  <si>
    <t>Nguyễn Thị</t>
  </si>
  <si>
    <t>Giang</t>
  </si>
  <si>
    <t>Hằng</t>
  </si>
  <si>
    <t>Nguyễn Quốc</t>
  </si>
  <si>
    <t>Huy</t>
  </si>
  <si>
    <t>Huyền</t>
  </si>
  <si>
    <t>Trần Thị Mỹ</t>
  </si>
  <si>
    <t>Kiều</t>
  </si>
  <si>
    <t>Võ Thị</t>
  </si>
  <si>
    <t>Linh</t>
  </si>
  <si>
    <t>Ngân</t>
  </si>
  <si>
    <t>Ngọc</t>
  </si>
  <si>
    <t>Nhi</t>
  </si>
  <si>
    <t xml:space="preserve"> </t>
  </si>
  <si>
    <t>Phạm Thị Hồng</t>
  </si>
  <si>
    <t>Phong</t>
  </si>
  <si>
    <t>Phúc</t>
  </si>
  <si>
    <t>Phượng</t>
  </si>
  <si>
    <t>Thảo</t>
  </si>
  <si>
    <t>Thư</t>
  </si>
  <si>
    <t>Nguyễn Thị Minh</t>
  </si>
  <si>
    <t>Thương</t>
  </si>
  <si>
    <t>Tín</t>
  </si>
  <si>
    <t>Trâm</t>
  </si>
  <si>
    <t>Nguyễn Ngọc</t>
  </si>
  <si>
    <t>Nguyễn Thị Thùy</t>
  </si>
  <si>
    <t>Võ Ngọc</t>
  </si>
  <si>
    <t>Tú</t>
  </si>
  <si>
    <t>Tường</t>
  </si>
  <si>
    <t>Uyên</t>
  </si>
  <si>
    <t>Nguyễn Thị Cẩm</t>
  </si>
  <si>
    <t>Vân</t>
  </si>
  <si>
    <t>Nguyễn Hoàng</t>
  </si>
  <si>
    <t>Vũ</t>
  </si>
  <si>
    <t>Vy</t>
  </si>
  <si>
    <t>Yến</t>
  </si>
  <si>
    <t>Nguyễn Thị Ngọc</t>
  </si>
  <si>
    <t>Số sinh viên đạt</t>
  </si>
  <si>
    <t>Số sinh viên không đạt</t>
  </si>
  <si>
    <t xml:space="preserve">           TRƯỞNG KHOA/ PHỤ TRÁCH KHOA</t>
  </si>
  <si>
    <t>GV giảng dạy</t>
  </si>
  <si>
    <t xml:space="preserve">                                                                         Độc lập - Tự do - Hạnh phúc</t>
  </si>
  <si>
    <t>04ĐH_ĐC1</t>
  </si>
  <si>
    <t>NĂM HỌC 2016-2017</t>
  </si>
  <si>
    <t>0450100008</t>
  </si>
  <si>
    <t>Lê Nữ Liên</t>
  </si>
  <si>
    <t>Ái</t>
  </si>
  <si>
    <t>0450100001</t>
  </si>
  <si>
    <t>Nguyễn Duy</t>
  </si>
  <si>
    <t>An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</si>
  <si>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</si>
  <si>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</si>
  <si>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</si>
  <si>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</si>
  <si>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</si>
  <si>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</si>
  <si>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</si>
  <si>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Ngô Thị Thảo</t>
  </si>
  <si>
    <t>0450100006</t>
  </si>
  <si>
    <t>0450100007</t>
  </si>
  <si>
    <t>Trần Hùng</t>
  </si>
  <si>
    <t>0450100009</t>
  </si>
  <si>
    <t>Bùi Nguyễn Gia</t>
  </si>
  <si>
    <t>Bảo</t>
  </si>
  <si>
    <t>0450100010</t>
  </si>
  <si>
    <t>Nguyễn Thái Quốc</t>
  </si>
  <si>
    <t>0450100011</t>
  </si>
  <si>
    <t>Võ Quốc</t>
  </si>
  <si>
    <t>0450100012</t>
  </si>
  <si>
    <t>Phan Thị Thái</t>
  </si>
  <si>
    <t>Bình</t>
  </si>
  <si>
    <t>0450100013</t>
  </si>
  <si>
    <t>Chiến</t>
  </si>
  <si>
    <t>0450100014</t>
  </si>
  <si>
    <t>0450100015</t>
  </si>
  <si>
    <t>Trần Huỳnh Anh</t>
  </si>
  <si>
    <t>0450100016</t>
  </si>
  <si>
    <t>Trần Viết</t>
  </si>
  <si>
    <t>0450100023</t>
  </si>
  <si>
    <t>Tô Thị Hồng</t>
  </si>
  <si>
    <t>Diễm</t>
  </si>
  <si>
    <t>0350100014</t>
  </si>
  <si>
    <t xml:space="preserve">Y </t>
  </si>
  <si>
    <t>Drôn</t>
  </si>
  <si>
    <t>0450100017</t>
  </si>
  <si>
    <t>Nguyễn Thùy Mỹ</t>
  </si>
  <si>
    <t>Dung</t>
  </si>
  <si>
    <t>0450100018</t>
  </si>
  <si>
    <t>Mai Đức</t>
  </si>
  <si>
    <t>Dũng</t>
  </si>
  <si>
    <t>0450100022</t>
  </si>
  <si>
    <t>Thạch Thị Thuý</t>
  </si>
  <si>
    <t>0450100019</t>
  </si>
  <si>
    <t>Nguyễn Văn</t>
  </si>
  <si>
    <t>Dững</t>
  </si>
  <si>
    <t>0450100020</t>
  </si>
  <si>
    <t>Đỗ Thị Thùy</t>
  </si>
  <si>
    <t>Dương</t>
  </si>
  <si>
    <t>0450100021</t>
  </si>
  <si>
    <t>0450100025</t>
  </si>
  <si>
    <t>Nguyễn Huỳnh Kim</t>
  </si>
  <si>
    <t>Đạt</t>
  </si>
  <si>
    <t>0450100026</t>
  </si>
  <si>
    <t>Nguyễn Tấn</t>
  </si>
  <si>
    <t>0350100015</t>
  </si>
  <si>
    <t>Nguyễn Hải</t>
  </si>
  <si>
    <t>Đăng</t>
  </si>
  <si>
    <t>0450100024</t>
  </si>
  <si>
    <t>Nguyễn Khoa</t>
  </si>
  <si>
    <t>0450100027</t>
  </si>
  <si>
    <t>Nguyễn Hồng</t>
  </si>
  <si>
    <t>Đức</t>
  </si>
  <si>
    <t>0450100028</t>
  </si>
  <si>
    <t>Nguyễn Thị Trà</t>
  </si>
  <si>
    <t>0450100029</t>
  </si>
  <si>
    <t>Trần Nhật</t>
  </si>
  <si>
    <t>Hào</t>
  </si>
  <si>
    <t>0450100030</t>
  </si>
  <si>
    <t>Nguyễn Trọng</t>
  </si>
  <si>
    <t>Hiếu</t>
  </si>
  <si>
    <t>0450100031</t>
  </si>
  <si>
    <t>Nguyễn Thị Thu</t>
  </si>
  <si>
    <t>Hoài</t>
  </si>
  <si>
    <t>0450100032</t>
  </si>
  <si>
    <t>Vũ Huy</t>
  </si>
  <si>
    <t>Hoàng</t>
  </si>
  <si>
    <t>0450100034</t>
  </si>
  <si>
    <t>Đặng Thị Kim</t>
  </si>
  <si>
    <t>Hồng</t>
  </si>
  <si>
    <t>0450100035</t>
  </si>
  <si>
    <t>Trần Thị</t>
  </si>
  <si>
    <t>0450100033</t>
  </si>
  <si>
    <t>Hơn</t>
  </si>
  <si>
    <t>0450100036</t>
  </si>
  <si>
    <t>Khổng Minh</t>
  </si>
  <si>
    <t>Huấn</t>
  </si>
  <si>
    <t>0450100037</t>
  </si>
  <si>
    <t>Bùi Thanh</t>
  </si>
  <si>
    <t>Hùng</t>
  </si>
  <si>
    <t>0450100041</t>
  </si>
  <si>
    <t>Đỗ Văn</t>
  </si>
  <si>
    <t>0450100042</t>
  </si>
  <si>
    <t>0450100043</t>
  </si>
  <si>
    <t>Nguyễn Văn Nhật</t>
  </si>
  <si>
    <t>0450100038</t>
  </si>
  <si>
    <t>Đỗ Ngọc</t>
  </si>
  <si>
    <t>Hưng</t>
  </si>
  <si>
    <t>0450100039</t>
  </si>
  <si>
    <t>Trương Văn</t>
  </si>
  <si>
    <t>0450100040</t>
  </si>
  <si>
    <t>Nguyễn Thị Xuân</t>
  </si>
  <si>
    <t>Hương</t>
  </si>
  <si>
    <t>0450100044</t>
  </si>
  <si>
    <t>Đặng Lê</t>
  </si>
  <si>
    <t>Kha</t>
  </si>
  <si>
    <t>0450100045</t>
  </si>
  <si>
    <t>Trần Đình</t>
  </si>
  <si>
    <t>Khải</t>
  </si>
  <si>
    <t>0450100046</t>
  </si>
  <si>
    <t>Khang</t>
  </si>
  <si>
    <t>0450100047</t>
  </si>
  <si>
    <t>Trần Trịnh Vĩnh</t>
  </si>
  <si>
    <t>0450100049</t>
  </si>
  <si>
    <t>Dương Hoàng</t>
  </si>
  <si>
    <t>0450100048</t>
  </si>
  <si>
    <t>Đặng Thị Bách</t>
  </si>
  <si>
    <t>0450100050</t>
  </si>
  <si>
    <t>Phan Ngọc</t>
  </si>
  <si>
    <t xml:space="preserve">   Võ Thị Hồng Hiếu</t>
  </si>
  <si>
    <t>04ĐH_ĐC2</t>
  </si>
  <si>
    <t>0450100051</t>
  </si>
  <si>
    <t>Nguyễn Hữu</t>
  </si>
  <si>
    <t>0450100052</t>
  </si>
  <si>
    <t>0450100053</t>
  </si>
  <si>
    <t>Trần Thị Cẩm</t>
  </si>
  <si>
    <t>0450100057</t>
  </si>
  <si>
    <t>Đặng Ngọc</t>
  </si>
  <si>
    <t>Long</t>
  </si>
  <si>
    <t>0450100058</t>
  </si>
  <si>
    <t>Huỳnh Vũ</t>
  </si>
  <si>
    <t>0450100054</t>
  </si>
  <si>
    <t>Lê Minh</t>
  </si>
  <si>
    <t>Lộc</t>
  </si>
  <si>
    <t>0450100055</t>
  </si>
  <si>
    <t>Lê Phước</t>
  </si>
  <si>
    <t>0450100056</t>
  </si>
  <si>
    <t>Trần Thị Nguyên</t>
  </si>
  <si>
    <t>0450100059</t>
  </si>
  <si>
    <t>Nguyễn Nhật</t>
  </si>
  <si>
    <t>Luân</t>
  </si>
  <si>
    <t>0450100060</t>
  </si>
  <si>
    <t>Luật</t>
  </si>
  <si>
    <t>0450100061</t>
  </si>
  <si>
    <t>Nguyễn Bảo</t>
  </si>
  <si>
    <t>Minh</t>
  </si>
  <si>
    <t>0450100062</t>
  </si>
  <si>
    <t>My</t>
  </si>
  <si>
    <t>0450100063</t>
  </si>
  <si>
    <t>Sầm Châu Nhã</t>
  </si>
  <si>
    <t>0450100064</t>
  </si>
  <si>
    <t>Nguyễn Thị Kim</t>
  </si>
  <si>
    <t>0450100065</t>
  </si>
  <si>
    <t>Trần Thị Kim</t>
  </si>
  <si>
    <t>0450100066</t>
  </si>
  <si>
    <t>Đỗ</t>
  </si>
  <si>
    <t>Nghĩa</t>
  </si>
  <si>
    <t>0450100067</t>
  </si>
  <si>
    <t>Đặng Thị Bích</t>
  </si>
  <si>
    <t>0450100068</t>
  </si>
  <si>
    <t>Lâm Hồng</t>
  </si>
  <si>
    <t>0450100069</t>
  </si>
  <si>
    <t>Nguyễn Hoàng Thái</t>
  </si>
  <si>
    <t>0450100070</t>
  </si>
  <si>
    <t>0450100071</t>
  </si>
  <si>
    <t>Đinh Giang Kim</t>
  </si>
  <si>
    <t>Nguyên</t>
  </si>
  <si>
    <t>0450100072</t>
  </si>
  <si>
    <t>Nguyễn Tường</t>
  </si>
  <si>
    <t>0450100073</t>
  </si>
  <si>
    <t>La Hoàng</t>
  </si>
  <si>
    <t>Nhân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</si>
  <si>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</si>
  <si>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</si>
  <si>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</si>
  <si>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</si>
  <si>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</si>
  <si>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</si>
  <si>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</si>
  <si>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</si>
  <si>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</si>
  <si>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0450100080</t>
  </si>
  <si>
    <t>Nhung</t>
  </si>
  <si>
    <t>0450100079</t>
  </si>
  <si>
    <t>Nguyễn Thị Huỳnh</t>
  </si>
  <si>
    <t>Như</t>
  </si>
  <si>
    <t>0450100081</t>
  </si>
  <si>
    <t>Oanh</t>
  </si>
  <si>
    <t>0450100082</t>
  </si>
  <si>
    <t>Lê Thái</t>
  </si>
  <si>
    <t>0450100083</t>
  </si>
  <si>
    <t>Đặng Vũ Thiên</t>
  </si>
  <si>
    <t>Phú</t>
  </si>
  <si>
    <t>0450100085</t>
  </si>
  <si>
    <t>Phương</t>
  </si>
  <si>
    <t>0450100084</t>
  </si>
  <si>
    <t>Nguyễn Thị Mai</t>
  </si>
  <si>
    <t>0450100086</t>
  </si>
  <si>
    <t>Nguyễn Thảo</t>
  </si>
  <si>
    <t>Quyên</t>
  </si>
  <si>
    <t>0450100087</t>
  </si>
  <si>
    <t>Phạm Trần Anh</t>
  </si>
  <si>
    <t>Quyền</t>
  </si>
  <si>
    <t>0450100088</t>
  </si>
  <si>
    <t>Lê Nguyễn Xuân</t>
  </si>
  <si>
    <t>Quỳnh</t>
  </si>
  <si>
    <t>0450100089</t>
  </si>
  <si>
    <t>Trần Ba</t>
  </si>
  <si>
    <t>Ri</t>
  </si>
  <si>
    <t>0450100090</t>
  </si>
  <si>
    <t>Lê Hoàng Thái</t>
  </si>
  <si>
    <t>San</t>
  </si>
  <si>
    <t>0450100091</t>
  </si>
  <si>
    <t>Mạc Xuân</t>
  </si>
  <si>
    <t>Sang</t>
  </si>
  <si>
    <t>0450100092</t>
  </si>
  <si>
    <t>0450100093</t>
  </si>
  <si>
    <t>Tài</t>
  </si>
  <si>
    <t>0450100094</t>
  </si>
  <si>
    <t>Trần Thanh</t>
  </si>
  <si>
    <t>Tâm</t>
  </si>
  <si>
    <t>0450100095</t>
  </si>
  <si>
    <t>Lê Thanh</t>
  </si>
  <si>
    <t>Tân</t>
  </si>
  <si>
    <t>0450100097</t>
  </si>
  <si>
    <t>Huỳnh Tấn</t>
  </si>
  <si>
    <t>Thanh</t>
  </si>
  <si>
    <t>0450100098</t>
  </si>
  <si>
    <t>Trịnh Huy</t>
  </si>
  <si>
    <t>Thành</t>
  </si>
  <si>
    <t>0450100099</t>
  </si>
  <si>
    <t>0450100100</t>
  </si>
  <si>
    <t>Lê Ngọc</t>
  </si>
  <si>
    <t>0450100096</t>
  </si>
  <si>
    <t>Thắm</t>
  </si>
  <si>
    <t>04ĐH_ĐC3</t>
  </si>
  <si>
    <t>0450100101</t>
  </si>
  <si>
    <t>Đỗ Trần Thế</t>
  </si>
  <si>
    <t>0450100102</t>
  </si>
  <si>
    <t>Trương Quế</t>
  </si>
  <si>
    <t>Chi</t>
  </si>
  <si>
    <t>0450100103</t>
  </si>
  <si>
    <t>Đặng Thị Mỹ</t>
  </si>
  <si>
    <t>0450100105</t>
  </si>
  <si>
    <t>0450100104</t>
  </si>
  <si>
    <t>Trần Anh</t>
  </si>
  <si>
    <t>0450100106</t>
  </si>
  <si>
    <t>Nguyễn Phước</t>
  </si>
  <si>
    <t>0450100107</t>
  </si>
  <si>
    <t>Đặng Thùy Mỹ</t>
  </si>
  <si>
    <t>0450100108</t>
  </si>
  <si>
    <t>Trần Gia</t>
  </si>
  <si>
    <t>Nghị</t>
  </si>
  <si>
    <t>0450100109</t>
  </si>
  <si>
    <t>Tăng Lâm Như</t>
  </si>
  <si>
    <t>0450100110</t>
  </si>
  <si>
    <t>Nguyễn Thị  Thanh</t>
  </si>
  <si>
    <t>Nhàn</t>
  </si>
  <si>
    <t>0450100111</t>
  </si>
  <si>
    <t>Võ Thống</t>
  </si>
  <si>
    <t>Nhất</t>
  </si>
  <si>
    <t>0450100112</t>
  </si>
  <si>
    <t>0450100113</t>
  </si>
  <si>
    <t>0450100115</t>
  </si>
  <si>
    <t>0450100116</t>
  </si>
  <si>
    <t>Trần Thị Thu</t>
  </si>
  <si>
    <t>0450100114</t>
  </si>
  <si>
    <t>Nguyễn Xuân</t>
  </si>
  <si>
    <t>0450100117</t>
  </si>
  <si>
    <t>Vũ Quang</t>
  </si>
  <si>
    <t>Thiện</t>
  </si>
  <si>
    <t>0450100119</t>
  </si>
  <si>
    <t>Lê Trường</t>
  </si>
  <si>
    <t>Thọ</t>
  </si>
  <si>
    <t>0450100118</t>
  </si>
  <si>
    <t>Đoàn Trần Anh</t>
  </si>
  <si>
    <t>Thơ</t>
  </si>
  <si>
    <t>0450100124</t>
  </si>
  <si>
    <t>Đỗ Thị Phương</t>
  </si>
  <si>
    <t>Thùy</t>
  </si>
  <si>
    <t>0450100125</t>
  </si>
  <si>
    <t>Trần Lê Ngọc</t>
  </si>
  <si>
    <t>Thủy</t>
  </si>
  <si>
    <t>0450100120</t>
  </si>
  <si>
    <t>Ngô Văn</t>
  </si>
  <si>
    <t>0450100121</t>
  </si>
  <si>
    <t>Nguyễn Thị Anh</t>
  </si>
  <si>
    <t>0450100122</t>
  </si>
  <si>
    <t>Nguyễn Phạm Hoài</t>
  </si>
  <si>
    <t>0450100123</t>
  </si>
  <si>
    <t>Trần Thị Hoài</t>
  </si>
  <si>
    <t>0450100126</t>
  </si>
  <si>
    <t>Trần Trí</t>
  </si>
  <si>
    <t>0450100127</t>
  </si>
  <si>
    <t>Huỳnh Chí</t>
  </si>
  <si>
    <t>Toàn</t>
  </si>
  <si>
    <t>0450100128</t>
  </si>
  <si>
    <t>Lữ Đức</t>
  </si>
  <si>
    <t>0450100130</t>
  </si>
  <si>
    <t>Hà Thị Thu</t>
  </si>
  <si>
    <t>Trang</t>
  </si>
  <si>
    <t>0450100131</t>
  </si>
  <si>
    <t>Phạm Thị Huyền</t>
  </si>
  <si>
    <t>0450100129</t>
  </si>
  <si>
    <t>Trân</t>
  </si>
  <si>
    <t>0450100132</t>
  </si>
  <si>
    <t>Hoàng Minh</t>
  </si>
  <si>
    <t>Triết</t>
  </si>
  <si>
    <t>0450100133</t>
  </si>
  <si>
    <t>Hoàng Bảo</t>
  </si>
  <si>
    <t>Trung</t>
  </si>
  <si>
    <t>0450100134</t>
  </si>
  <si>
    <t>Lê Lam</t>
  </si>
  <si>
    <t>0450100135</t>
  </si>
  <si>
    <t>Nguyễn Anh</t>
  </si>
  <si>
    <t>0450100136</t>
  </si>
  <si>
    <t>Nguyễn Đức</t>
  </si>
  <si>
    <t>Tùng</t>
  </si>
  <si>
    <t>0450100137</t>
  </si>
  <si>
    <t>Tùng</t>
  </si>
  <si>
    <t>0450100138</t>
  </si>
  <si>
    <t>Dương Thanh</t>
  </si>
  <si>
    <t>Tuyền</t>
  </si>
  <si>
    <t>0450100139</t>
  </si>
  <si>
    <t>Tuyết</t>
  </si>
  <si>
    <t>0450100140</t>
  </si>
  <si>
    <t>Lê Thị Mỹ</t>
  </si>
  <si>
    <t>0450100141</t>
  </si>
  <si>
    <t>Đỗ Thị</t>
  </si>
  <si>
    <t>0450100142</t>
  </si>
  <si>
    <t>Vệ</t>
  </si>
  <si>
    <t>0450100143</t>
  </si>
  <si>
    <t>Nguyễn Thị Tường</t>
  </si>
  <si>
    <t>Vi</t>
  </si>
  <si>
    <t>0450100144</t>
  </si>
  <si>
    <t>Văn Tuấn</t>
  </si>
  <si>
    <t>0450100145</t>
  </si>
  <si>
    <t>Nguyễn Văn</t>
  </si>
  <si>
    <t>Vững</t>
  </si>
  <si>
    <t>0450100146</t>
  </si>
  <si>
    <t>Trần Nguyễn Phương</t>
  </si>
  <si>
    <t>0450100148</t>
  </si>
  <si>
    <t>0450100147</t>
  </si>
  <si>
    <t>Võ Ngọc Kim</t>
  </si>
  <si>
    <t>0450100149</t>
  </si>
  <si>
    <t>Lê Thị Mai</t>
  </si>
  <si>
    <t>0450100150</t>
  </si>
  <si>
    <t>Phan Thị Ngọc</t>
  </si>
  <si>
    <t>04ĐH_KT1</t>
  </si>
  <si>
    <t>0450010001</t>
  </si>
  <si>
    <t>Trương Đình</t>
  </si>
  <si>
    <t>0450010002</t>
  </si>
  <si>
    <t>Lê Kim</t>
  </si>
  <si>
    <t>0450010003</t>
  </si>
  <si>
    <t>Ninh Trần Tiến</t>
  </si>
  <si>
    <t>0450010004</t>
  </si>
  <si>
    <t>Phạm Huỳnh</t>
  </si>
  <si>
    <t>0450010005</t>
  </si>
  <si>
    <t>Nguyễn Hữu Đức</t>
  </si>
  <si>
    <t>Ân</t>
  </si>
  <si>
    <t>0450010006</t>
  </si>
  <si>
    <t>Trần Quốc</t>
  </si>
  <si>
    <t>0450010007</t>
  </si>
  <si>
    <t>Lưu Hoàng Bảo</t>
  </si>
  <si>
    <t>Châu</t>
  </si>
  <si>
    <t>0450010010</t>
  </si>
  <si>
    <t>Ngô Thị Mỹ</t>
  </si>
  <si>
    <t>Duyên</t>
  </si>
  <si>
    <t>0450010011</t>
  </si>
  <si>
    <t>0450010008</t>
  </si>
  <si>
    <t>Ngô Thị Thùy</t>
  </si>
  <si>
    <t>0450010009</t>
  </si>
  <si>
    <t>0450010012</t>
  </si>
  <si>
    <t>Võ Hoàng</t>
  </si>
  <si>
    <t>Đào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</si>
  <si>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</si>
  <si>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</si>
  <si>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</si>
  <si>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</si>
  <si>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</si>
  <si>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</si>
  <si>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</si>
  <si>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0450010016</t>
  </si>
  <si>
    <t>Lê Thị Ngọc</t>
  </si>
  <si>
    <t>Giàu</t>
  </si>
  <si>
    <t>0450010019</t>
  </si>
  <si>
    <t>0450010017</t>
  </si>
  <si>
    <t>Hân</t>
  </si>
  <si>
    <t>0450010018</t>
  </si>
  <si>
    <t>Trần Văn</t>
  </si>
  <si>
    <t>Hận</t>
  </si>
  <si>
    <t>0450010020</t>
  </si>
  <si>
    <t>Hiền</t>
  </si>
  <si>
    <t>0450010021</t>
  </si>
  <si>
    <t>Trần Cao Như</t>
  </si>
  <si>
    <t>0450010022</t>
  </si>
  <si>
    <t>Nguyễn Diệu</t>
  </si>
  <si>
    <t>Hoa</t>
  </si>
  <si>
    <t>0450010023</t>
  </si>
  <si>
    <t>Võ Thanh</t>
  </si>
  <si>
    <t>0450010024</t>
  </si>
  <si>
    <t>Nguyễn Huy</t>
  </si>
  <si>
    <t>0450010025</t>
  </si>
  <si>
    <t>Nguyễn Minh</t>
  </si>
  <si>
    <t>0450010026</t>
  </si>
  <si>
    <t>Trương Minh</t>
  </si>
  <si>
    <t>0450010027</t>
  </si>
  <si>
    <t>0450010028</t>
  </si>
  <si>
    <t>Hồng Ngọc</t>
  </si>
  <si>
    <t>Huê</t>
  </si>
  <si>
    <t>0450010029</t>
  </si>
  <si>
    <t>Huệ</t>
  </si>
  <si>
    <t>0450010032</t>
  </si>
  <si>
    <t>Hồ Diệu</t>
  </si>
  <si>
    <t>0450010030</t>
  </si>
  <si>
    <t>Bùi Nguyễn Quỳnh</t>
  </si>
  <si>
    <t>0450010031</t>
  </si>
  <si>
    <t>Lê Thị</t>
  </si>
  <si>
    <t>0450010033</t>
  </si>
  <si>
    <t>Hy</t>
  </si>
  <si>
    <t>0450010034</t>
  </si>
  <si>
    <t>Khiêm</t>
  </si>
  <si>
    <t>0450010035</t>
  </si>
  <si>
    <t>Lê Đăng</t>
  </si>
  <si>
    <t>Khoa</t>
  </si>
  <si>
    <t>0450010036</t>
  </si>
  <si>
    <t>Trịnh Đăng</t>
  </si>
  <si>
    <t>0450010037</t>
  </si>
  <si>
    <t>Trương Thanh</t>
  </si>
  <si>
    <t>Kỳ</t>
  </si>
  <si>
    <t>0450010038</t>
  </si>
  <si>
    <t>Vũ Hoàng</t>
  </si>
  <si>
    <t>Lân</t>
  </si>
  <si>
    <t>0450010039</t>
  </si>
  <si>
    <t>0450010040</t>
  </si>
  <si>
    <t>Nguyễn Hoàng Gia</t>
  </si>
  <si>
    <t>0450010041</t>
  </si>
  <si>
    <t>Phạm Thị Thùy</t>
  </si>
  <si>
    <t>0450010042</t>
  </si>
  <si>
    <t>Trần Lê Mai</t>
  </si>
  <si>
    <t>0450010043</t>
  </si>
  <si>
    <t>Lưu Thanh</t>
  </si>
  <si>
    <t>Lương</t>
  </si>
  <si>
    <t>0450010044</t>
  </si>
  <si>
    <t>Nguyễn Diễm Quỳnh</t>
  </si>
  <si>
    <t>0450010045</t>
  </si>
  <si>
    <t>Lê Tiến Hoàng</t>
  </si>
  <si>
    <t>Nam</t>
  </si>
  <si>
    <t>0450010046</t>
  </si>
  <si>
    <t>Nguyễn Trần Như</t>
  </si>
  <si>
    <t>Nga</t>
  </si>
  <si>
    <t>0450010047</t>
  </si>
  <si>
    <t>Lê Thị Kim</t>
  </si>
  <si>
    <t>0450010048</t>
  </si>
  <si>
    <t>Phạm Lê Trọng</t>
  </si>
  <si>
    <t>0450010049</t>
  </si>
  <si>
    <t>Phạm Trần Thành</t>
  </si>
  <si>
    <t>0450010050</t>
  </si>
  <si>
    <t>Nguyễn Lê Xuân</t>
  </si>
  <si>
    <t>Nguyệt</t>
  </si>
  <si>
    <t>0450010051</t>
  </si>
  <si>
    <t>0450010052</t>
  </si>
  <si>
    <t>Trịnh Tín</t>
  </si>
  <si>
    <t>Từ</t>
  </si>
  <si>
    <t>04ĐH_KT2</t>
  </si>
  <si>
    <t>0450010053</t>
  </si>
  <si>
    <t>Hoàng Thị</t>
  </si>
  <si>
    <t>0450010054</t>
  </si>
  <si>
    <t>Nguyễn Song Hồng</t>
  </si>
  <si>
    <t>Hiệp</t>
  </si>
  <si>
    <t>0450010059</t>
  </si>
  <si>
    <t>0450010055</t>
  </si>
  <si>
    <t>Nhanh</t>
  </si>
  <si>
    <t>0450010056</t>
  </si>
  <si>
    <t>Nguyễn Ngọc Yến</t>
  </si>
  <si>
    <t>0450010058</t>
  </si>
  <si>
    <t>Nguyễn Thị Hồng</t>
  </si>
  <si>
    <t>0450010057</t>
  </si>
  <si>
    <t>Trịnh Thị Quỳnh</t>
  </si>
  <si>
    <t>0450010060</t>
  </si>
  <si>
    <t>Hồ Thị Kim</t>
  </si>
  <si>
    <t>0450010061</t>
  </si>
  <si>
    <t>Nguyễn Thị Kiều</t>
  </si>
  <si>
    <t>0450010062</t>
  </si>
  <si>
    <t>Trương Nhật</t>
  </si>
  <si>
    <t>Phi</t>
  </si>
  <si>
    <t>0450010063</t>
  </si>
  <si>
    <t>Đặng Thị Khánh</t>
  </si>
  <si>
    <t>0450010064</t>
  </si>
  <si>
    <t>Quang</t>
  </si>
  <si>
    <t>0450010065</t>
  </si>
  <si>
    <t>0450010066</t>
  </si>
  <si>
    <t>Nguyễn Thành</t>
  </si>
  <si>
    <t>Sơn</t>
  </si>
  <si>
    <t>0450010067</t>
  </si>
  <si>
    <t>Vưu Vạn</t>
  </si>
  <si>
    <t>0450010068</t>
  </si>
  <si>
    <t>0450010069</t>
  </si>
  <si>
    <t>0450010073</t>
  </si>
  <si>
    <t>Đoàn Thanh</t>
  </si>
  <si>
    <t>0450010072</t>
  </si>
  <si>
    <t>Đỗ Thạch</t>
  </si>
  <si>
    <t>0450010074</t>
  </si>
  <si>
    <t>0450010070</t>
  </si>
  <si>
    <t>Ngô Thị Như</t>
  </si>
  <si>
    <t>0450010071</t>
  </si>
  <si>
    <t>Thắng</t>
  </si>
  <si>
    <t>0450010075</t>
  </si>
  <si>
    <t>Dương Thành</t>
  </si>
  <si>
    <t>Thiên</t>
  </si>
  <si>
    <t>0450010076</t>
  </si>
  <si>
    <t>Lê Quốc</t>
  </si>
  <si>
    <t>Thông</t>
  </si>
  <si>
    <t>0450010080</t>
  </si>
  <si>
    <t>0450010078</t>
  </si>
  <si>
    <t>Thúy</t>
  </si>
  <si>
    <t>0450010079</t>
  </si>
  <si>
    <t>Trần Thị Thanh</t>
  </si>
  <si>
    <t>0450010077</t>
  </si>
  <si>
    <t>Đặng Thị Thanh</t>
  </si>
  <si>
    <t>0450010081</t>
  </si>
  <si>
    <t>Nguyễn Kiều Phương Trúc</t>
  </si>
  <si>
    <t>Tiên</t>
  </si>
  <si>
    <t>0450010082</t>
  </si>
  <si>
    <t>Tôn Võ Thủy</t>
  </si>
  <si>
    <t>0450010083</t>
  </si>
  <si>
    <t>Đặng Trung</t>
  </si>
  <si>
    <t>0450010084</t>
  </si>
  <si>
    <t>Tình</t>
  </si>
  <si>
    <t>0450010092</t>
  </si>
  <si>
    <t>Hoàng Trần Ngọc</t>
  </si>
  <si>
    <t>0450010093</t>
  </si>
  <si>
    <t>Mai Xuân</t>
  </si>
  <si>
    <t>0450010094</t>
  </si>
  <si>
    <t>Nguyễn Thị Mỹ</t>
  </si>
  <si>
    <t>0450010089</t>
  </si>
  <si>
    <t>Nguyễn Lê Quế</t>
  </si>
  <si>
    <t>0450010090</t>
  </si>
  <si>
    <t>Võ Thị Bích</t>
  </si>
  <si>
    <t>0450010091</t>
  </si>
  <si>
    <t>Huỳnh Thị Huyền</t>
  </si>
  <si>
    <t>0450010095</t>
  </si>
  <si>
    <t>Phan Minh</t>
  </si>
  <si>
    <t>Trí</t>
  </si>
  <si>
    <t>0450010096</t>
  </si>
  <si>
    <t>Trần Thiên</t>
  </si>
  <si>
    <t>0450010085</t>
  </si>
  <si>
    <t>Hoàng Anh</t>
  </si>
  <si>
    <t>Tuấn</t>
  </si>
  <si>
    <t>0450010087</t>
  </si>
  <si>
    <t>Võ Thị Thanh</t>
  </si>
  <si>
    <t>0450010088</t>
  </si>
  <si>
    <t>Đoàn Hồng</t>
  </si>
  <si>
    <t>0450010086</t>
  </si>
  <si>
    <t>Huỳnh Mạnh</t>
  </si>
  <si>
    <t>0450010097</t>
  </si>
  <si>
    <t>Đặng Lê Thanh</t>
  </si>
  <si>
    <t>0450010098</t>
  </si>
  <si>
    <t>Nguyễn Thanh Tường</t>
  </si>
  <si>
    <t>0450010100</t>
  </si>
  <si>
    <t>0450010099</t>
  </si>
  <si>
    <t>Phạm Đoàn Thúy</t>
  </si>
  <si>
    <t>0450010101</t>
  </si>
  <si>
    <t>Lê Thị Tường</t>
  </si>
  <si>
    <t>0450010103</t>
  </si>
  <si>
    <t>Trần Thảo</t>
  </si>
  <si>
    <t>0450010104</t>
  </si>
  <si>
    <t>Nguyễn Lê Kim</t>
  </si>
  <si>
    <t>Xuyến</t>
  </si>
  <si>
    <t>0450010105</t>
  </si>
  <si>
    <t>Trang Hồng Như</t>
  </si>
  <si>
    <t>Ý</t>
  </si>
  <si>
    <t>04ĐH_MT1</t>
  </si>
  <si>
    <t>0450020001</t>
  </si>
  <si>
    <t>Trần Thị Thái</t>
  </si>
  <si>
    <t>0450020002</t>
  </si>
  <si>
    <t>Văn Thiên</t>
  </si>
  <si>
    <t>0450020003</t>
  </si>
  <si>
    <t>Chu Thị Ngọc</t>
  </si>
  <si>
    <t>0450020004</t>
  </si>
  <si>
    <t>0450020005</t>
  </si>
  <si>
    <t>Nguyễn Lâm Hoàng</t>
  </si>
  <si>
    <t>0450020006</t>
  </si>
  <si>
    <t>0450020007</t>
  </si>
  <si>
    <t>Trang Tuấn</t>
  </si>
  <si>
    <t>0450020008</t>
  </si>
  <si>
    <t>Võ Đức</t>
  </si>
  <si>
    <t>0450020009</t>
  </si>
  <si>
    <t>Võ Vân</t>
  </si>
  <si>
    <t>0450020011</t>
  </si>
  <si>
    <t>Nguyễn Thiên</t>
  </si>
  <si>
    <t>0450020012</t>
  </si>
  <si>
    <t>Phạm Hoàng</t>
  </si>
  <si>
    <t>0450020010</t>
  </si>
  <si>
    <t>Nguyễn Nghiêm Hải</t>
  </si>
  <si>
    <t>Âu</t>
  </si>
  <si>
    <t>0450020014</t>
  </si>
  <si>
    <t>Nguyễn Gia</t>
  </si>
  <si>
    <t>0450020015</t>
  </si>
  <si>
    <t>Nguyễn Hoàng Huy</t>
  </si>
  <si>
    <t>0450020016</t>
  </si>
  <si>
    <t>Nguyễn Phương</t>
  </si>
  <si>
    <t>0450020013</t>
  </si>
  <si>
    <t>Nguyễn Tất</t>
  </si>
  <si>
    <t>Bắc</t>
  </si>
  <si>
    <t>0450020017</t>
  </si>
  <si>
    <t>Huỳnh Phạm Lưu</t>
  </si>
  <si>
    <t>0450020018</t>
  </si>
  <si>
    <t>0450020019</t>
  </si>
  <si>
    <t>Lê Quang</t>
  </si>
  <si>
    <t>0450020020</t>
  </si>
  <si>
    <t>Phạm Lê Nhã</t>
  </si>
  <si>
    <t>0450020021</t>
  </si>
  <si>
    <t>Vũ Văn</t>
  </si>
  <si>
    <t>0450020022</t>
  </si>
  <si>
    <t>Hồ Thị Mỷ</t>
  </si>
  <si>
    <t>0450020023</t>
  </si>
  <si>
    <t>Phạm Minh</t>
  </si>
  <si>
    <t>0450020024</t>
  </si>
  <si>
    <t>Trần Ngọc Minh</t>
  </si>
  <si>
    <t>0450020025</t>
  </si>
  <si>
    <t>0450020026</t>
  </si>
  <si>
    <t>0450020027</t>
  </si>
  <si>
    <t>Võ Thị Kim</t>
  </si>
  <si>
    <t>0450020028</t>
  </si>
  <si>
    <t>0450020029</t>
  </si>
  <si>
    <t>Chình</t>
  </si>
  <si>
    <t>0450020030</t>
  </si>
  <si>
    <t>Công</t>
  </si>
  <si>
    <t>0450020031</t>
  </si>
  <si>
    <t>Trương Võ Hồng</t>
  </si>
  <si>
    <t>Cúc</t>
  </si>
  <si>
    <t>0450020032</t>
  </si>
  <si>
    <t>Phan Hồng</t>
  </si>
  <si>
    <t>Cương</t>
  </si>
  <si>
    <t>0450020033</t>
  </si>
  <si>
    <t>Trần Văn</t>
  </si>
  <si>
    <t>Cường</t>
  </si>
  <si>
    <t>0450020034</t>
  </si>
  <si>
    <t>Dương Đình</t>
  </si>
  <si>
    <t>0450020035</t>
  </si>
  <si>
    <t>Lê Văn</t>
  </si>
  <si>
    <t>0450020036</t>
  </si>
  <si>
    <t>Nguyễn Chí</t>
  </si>
  <si>
    <t>0450020037</t>
  </si>
  <si>
    <t>0450020039</t>
  </si>
  <si>
    <t>Ngô Đoàn Ngọc</t>
  </si>
  <si>
    <t>0450020040</t>
  </si>
  <si>
    <t>Lục Thị Ngọc</t>
  </si>
  <si>
    <t>Diệp</t>
  </si>
  <si>
    <t>0450020041</t>
  </si>
  <si>
    <t>Nguyễn Bích</t>
  </si>
  <si>
    <t>0450020042</t>
  </si>
  <si>
    <t>0450020038</t>
  </si>
  <si>
    <t>Mai Thị</t>
  </si>
  <si>
    <t>0450020043</t>
  </si>
  <si>
    <t>Châu Thị Thúy</t>
  </si>
  <si>
    <t>Đài</t>
  </si>
  <si>
    <t>0450020045</t>
  </si>
  <si>
    <t>Hà Văn</t>
  </si>
  <si>
    <t>0450020046</t>
  </si>
  <si>
    <t>0450020047</t>
  </si>
  <si>
    <t>La Thành</t>
  </si>
  <si>
    <t>0450020048</t>
  </si>
  <si>
    <t>Ngô Thanh</t>
  </si>
  <si>
    <t>0450020049</t>
  </si>
  <si>
    <t>Tạ Đình</t>
  </si>
  <si>
    <t>0450020044</t>
  </si>
  <si>
    <t>0350020433</t>
  </si>
  <si>
    <t>Lợi</t>
  </si>
  <si>
    <t>0350020128</t>
  </si>
  <si>
    <t>0450020391</t>
  </si>
  <si>
    <t xml:space="preserve">Trần Nguyễn Hà </t>
  </si>
  <si>
    <t>04ĐH_MT2</t>
  </si>
  <si>
    <t>0450020050</t>
  </si>
  <si>
    <t>0450020062</t>
  </si>
  <si>
    <t>Phạm Thị Ngọc</t>
  </si>
  <si>
    <t>0450020063</t>
  </si>
  <si>
    <t>Diệu</t>
  </si>
  <si>
    <t>0450020051</t>
  </si>
  <si>
    <t>Hồ Ngọc</t>
  </si>
  <si>
    <t>0450020052</t>
  </si>
  <si>
    <t>0450020053</t>
  </si>
  <si>
    <t>Trần Ngọc Đức Hương</t>
  </si>
  <si>
    <t>0450020054</t>
  </si>
  <si>
    <t>Đỗ Văn Tiến</t>
  </si>
  <si>
    <t>0450020055</t>
  </si>
  <si>
    <t>Nguyễn Văn Tiến</t>
  </si>
  <si>
    <t>0450020058</t>
  </si>
  <si>
    <t>Doãn Bá</t>
  </si>
  <si>
    <t>0450020059</t>
  </si>
  <si>
    <t>Lê</t>
  </si>
  <si>
    <t>0450020060</t>
  </si>
  <si>
    <t>Nguyễn Khánh</t>
  </si>
  <si>
    <t>0450020061</t>
  </si>
  <si>
    <t>Nguyễn Thị Lệ</t>
  </si>
  <si>
    <t>0450020056</t>
  </si>
  <si>
    <t>Nguyễn Thuỳ</t>
  </si>
  <si>
    <t>0450020057</t>
  </si>
  <si>
    <t>Phan Hải</t>
  </si>
  <si>
    <t>0450020065</t>
  </si>
  <si>
    <t>Nguyễn Luyến Phương</t>
  </si>
  <si>
    <t>Đoan</t>
  </si>
  <si>
    <t>0450020064</t>
  </si>
  <si>
    <t>Đô</t>
  </si>
  <si>
    <t>0450020066</t>
  </si>
  <si>
    <t>Đỗ Hà Phú</t>
  </si>
  <si>
    <t>0450020067</t>
  </si>
  <si>
    <t>Võ Trung</t>
  </si>
  <si>
    <t>0450020068</t>
  </si>
  <si>
    <t>0450020069</t>
  </si>
  <si>
    <t>0450020070</t>
  </si>
  <si>
    <t>Bùi Thị Thu</t>
  </si>
  <si>
    <t>Hà</t>
  </si>
  <si>
    <t>0450020071</t>
  </si>
  <si>
    <t>Phạm Ngọc</t>
  </si>
  <si>
    <t>0450020072</t>
  </si>
  <si>
    <t>Hải</t>
  </si>
  <si>
    <t>0450020073</t>
  </si>
  <si>
    <t>Trần Giang</t>
  </si>
  <si>
    <t>0450020074</t>
  </si>
  <si>
    <t>Trịnh Hoàng</t>
  </si>
  <si>
    <t>0450020080</t>
  </si>
  <si>
    <t>Huỳnh Thị Hồng</t>
  </si>
  <si>
    <t>Hạnh</t>
  </si>
  <si>
    <t>0450020081</t>
  </si>
  <si>
    <t>Lê Phan Anh</t>
  </si>
  <si>
    <t>0450020082</t>
  </si>
  <si>
    <t>Võ Minh</t>
  </si>
  <si>
    <t>0450020079</t>
  </si>
  <si>
    <t>Lương Thị Phượng</t>
  </si>
  <si>
    <t>Hằng</t>
  </si>
  <si>
    <t>0450020075</t>
  </si>
  <si>
    <t>Châu Ngọc</t>
  </si>
  <si>
    <t>0450020076</t>
  </si>
  <si>
    <t>Kiều Ngọc</t>
  </si>
  <si>
    <t>0450020077</t>
  </si>
  <si>
    <t>0450020078</t>
  </si>
  <si>
    <t>Trương Gia</t>
  </si>
  <si>
    <t>0450020083</t>
  </si>
  <si>
    <t>Nguyễn Công</t>
  </si>
  <si>
    <t>Hậu</t>
  </si>
  <si>
    <t>0450020084</t>
  </si>
  <si>
    <t>0450020085</t>
  </si>
  <si>
    <t>0450020086</t>
  </si>
  <si>
    <t>Lê Chí</t>
  </si>
  <si>
    <t>0450020087</t>
  </si>
  <si>
    <t>Nguyễn Huỳnh Ngọc</t>
  </si>
  <si>
    <t>0450020088</t>
  </si>
  <si>
    <t>Nguyễn Thị Thảo</t>
  </si>
  <si>
    <t>0450020089</t>
  </si>
  <si>
    <t>Phan Thị</t>
  </si>
  <si>
    <t>0450020090</t>
  </si>
  <si>
    <t>Lê Huy</t>
  </si>
  <si>
    <t>0450020091</t>
  </si>
  <si>
    <t>Nguyễn Hải Duy</t>
  </si>
  <si>
    <t>0450020092</t>
  </si>
  <si>
    <t>Đặng Thị Ánh</t>
  </si>
  <si>
    <t>0450020093</t>
  </si>
  <si>
    <t>Giảng Thị Thu</t>
  </si>
  <si>
    <t>0450020094</t>
  </si>
  <si>
    <t>Đinh Tường</t>
  </si>
  <si>
    <t>Huân</t>
  </si>
  <si>
    <t>0450020095</t>
  </si>
  <si>
    <t>0450020096</t>
  </si>
  <si>
    <t>Nguyễn Thị Liễu</t>
  </si>
  <si>
    <t>0450020097</t>
  </si>
  <si>
    <t>0450020392</t>
  </si>
  <si>
    <t>Trần Thụy Bảo</t>
  </si>
  <si>
    <t>0450020098</t>
  </si>
  <si>
    <t>Trương Thị Ngọc</t>
  </si>
  <si>
    <t>TƯ TƯỞNG HỒ CHÍ MINH</t>
  </si>
  <si>
    <t xml:space="preserve">       SỐ TÍN CHỈ: 2</t>
  </si>
  <si>
    <t xml:space="preserve">       HỌC KỲ: I</t>
  </si>
  <si>
    <t>0250050071</t>
  </si>
  <si>
    <t>03ĐHTV2</t>
  </si>
  <si>
    <t>0150020224</t>
  </si>
  <si>
    <t>01ĐHKTMT2</t>
  </si>
  <si>
    <t>K HOC</t>
  </si>
  <si>
    <t>BỘ TÀI NGUYÊN VÀ MÔI TRƯỜNG</t>
  </si>
  <si>
    <t>Độc lập - Tự do - Hạnh phúc</t>
  </si>
  <si>
    <t>04ĐH_MT3</t>
  </si>
  <si>
    <t>0450020099</t>
  </si>
  <si>
    <t>0450020100</t>
  </si>
  <si>
    <t>Nguyễn Nữ Mai</t>
  </si>
  <si>
    <t>0450020101</t>
  </si>
  <si>
    <t>Phan Thanh</t>
  </si>
  <si>
    <t>0450020105</t>
  </si>
  <si>
    <t>Đoàn Quốc</t>
  </si>
  <si>
    <t>0450020106</t>
  </si>
  <si>
    <t>Hoàng Văn</t>
  </si>
  <si>
    <t>0450020107</t>
  </si>
  <si>
    <t>Nguyễn Lê Quốc</t>
  </si>
  <si>
    <t>0450020108</t>
  </si>
  <si>
    <t>Quách Gia</t>
  </si>
  <si>
    <t>0450020109</t>
  </si>
  <si>
    <t>Tạ Đức</t>
  </si>
  <si>
    <t>0450020110</t>
  </si>
  <si>
    <t>Trương Quốc</t>
  </si>
  <si>
    <t>0450020111</t>
  </si>
  <si>
    <t>Phan Lệ</t>
  </si>
  <si>
    <t>Huyên</t>
  </si>
  <si>
    <t>0450020112</t>
  </si>
  <si>
    <t>Lâm Văn Trúc</t>
  </si>
  <si>
    <t>0450020113</t>
  </si>
  <si>
    <t>Võ Xuân</t>
  </si>
  <si>
    <t>0450020102</t>
  </si>
  <si>
    <t>Huỳnh Xuân</t>
  </si>
  <si>
    <t>0450020103</t>
  </si>
  <si>
    <t>0450020104</t>
  </si>
  <si>
    <t>Vương Thị Mai</t>
  </si>
  <si>
    <t>0450020114</t>
  </si>
  <si>
    <t>Trần Tấn</t>
  </si>
  <si>
    <t>0450020116</t>
  </si>
  <si>
    <t>Phan Nguyễn Hoàng</t>
  </si>
  <si>
    <t>0450020117</t>
  </si>
  <si>
    <t>Khanh</t>
  </si>
  <si>
    <t>0450020118</t>
  </si>
  <si>
    <t>Huỳnh Nhật</t>
  </si>
  <si>
    <t>Khánh</t>
  </si>
  <si>
    <t>0450020119</t>
  </si>
  <si>
    <t>0450020120</t>
  </si>
  <si>
    <t>Đỗ Đăng</t>
  </si>
  <si>
    <t>0450020121</t>
  </si>
  <si>
    <t>0450020123</t>
  </si>
  <si>
    <t>Khôi</t>
  </si>
  <si>
    <t>0450020124</t>
  </si>
  <si>
    <t>Hồ Trung</t>
  </si>
  <si>
    <t>Kiên</t>
  </si>
  <si>
    <t>0450020125</t>
  </si>
  <si>
    <t>Trần Lê Anh</t>
  </si>
  <si>
    <t>Kiệt</t>
  </si>
  <si>
    <t>0450020126</t>
  </si>
  <si>
    <t>Vũ Đức</t>
  </si>
  <si>
    <t>0450020127</t>
  </si>
  <si>
    <t>Hồ Thị Diễm</t>
  </si>
  <si>
    <t>0450020128</t>
  </si>
  <si>
    <t>Phạm Thị Diễm</t>
  </si>
  <si>
    <t>0450020129</t>
  </si>
  <si>
    <t>Phạm Thị Minh</t>
  </si>
  <si>
    <t>0450020130</t>
  </si>
  <si>
    <t>Nguyễn Cao</t>
  </si>
  <si>
    <t>0450020133</t>
  </si>
  <si>
    <t>Phan Thị Thu</t>
  </si>
  <si>
    <t>Lan</t>
  </si>
  <si>
    <t>0450020131</t>
  </si>
  <si>
    <t>Lâm</t>
  </si>
  <si>
    <t>0450020132</t>
  </si>
  <si>
    <t>0450020134</t>
  </si>
  <si>
    <t>Ngô Thị Kim</t>
  </si>
  <si>
    <t>Liên</t>
  </si>
  <si>
    <t>0450020135</t>
  </si>
  <si>
    <t>Bùi Thị Mỹ</t>
  </si>
  <si>
    <t>0450020136</t>
  </si>
  <si>
    <t>Bùi Thị Thùy</t>
  </si>
  <si>
    <t>0450020137</t>
  </si>
  <si>
    <t>Đỗ Gia</t>
  </si>
  <si>
    <t>0450020139</t>
  </si>
  <si>
    <t>Hoàng Mỹ</t>
  </si>
  <si>
    <t>0450020138</t>
  </si>
  <si>
    <t>Hồ Bùi Nhật</t>
  </si>
  <si>
    <t>0450020140</t>
  </si>
  <si>
    <t>Huỳnh Thị Ngọc</t>
  </si>
  <si>
    <t>0450020141</t>
  </si>
  <si>
    <t>Lâm Vũ</t>
  </si>
  <si>
    <t>0450020142</t>
  </si>
  <si>
    <t>Lê Lan</t>
  </si>
  <si>
    <t>0450020143</t>
  </si>
  <si>
    <t>0450020144</t>
  </si>
  <si>
    <t>Lê Tố</t>
  </si>
  <si>
    <t>0450020145</t>
  </si>
  <si>
    <t>Mã Thị Yến</t>
  </si>
  <si>
    <t>0450020146</t>
  </si>
  <si>
    <t>Nguyễn Thị Khánh</t>
  </si>
  <si>
    <t>0450020147</t>
  </si>
  <si>
    <t>0450020393</t>
  </si>
  <si>
    <t>Võ Văn</t>
  </si>
  <si>
    <t>Trọng</t>
  </si>
  <si>
    <t>KHOA/TRƯỞNG BỘ MÔN</t>
  </si>
  <si>
    <t>04ĐH_MT4</t>
  </si>
  <si>
    <t>0350020165</t>
  </si>
  <si>
    <t>Tô Nguyễn Phương</t>
  </si>
  <si>
    <t>0450020394</t>
  </si>
  <si>
    <t>Đoàn Ngọc</t>
  </si>
  <si>
    <t>0450020148</t>
  </si>
  <si>
    <t>Trần Thị Mai</t>
  </si>
  <si>
    <t>0450020149</t>
  </si>
  <si>
    <t>Loan</t>
  </si>
  <si>
    <t>0450020150</t>
  </si>
  <si>
    <t>Phạm Đài</t>
  </si>
  <si>
    <t>0450020151</t>
  </si>
  <si>
    <t>0450020157</t>
  </si>
  <si>
    <t>Trần Hoàng</t>
  </si>
  <si>
    <t>0450020152</t>
  </si>
  <si>
    <t>Cao Minh</t>
  </si>
  <si>
    <t>0450020153</t>
  </si>
  <si>
    <t>Cao Xuân</t>
  </si>
  <si>
    <t>0450020154</t>
  </si>
  <si>
    <t>Đỗ Thành</t>
  </si>
  <si>
    <t>0450020156</t>
  </si>
  <si>
    <t>Lương Đỗ Chí</t>
  </si>
  <si>
    <t>0450020158</t>
  </si>
  <si>
    <t>Trần Hồ</t>
  </si>
  <si>
    <t>0450020159</t>
  </si>
  <si>
    <t>Bùi Thanh Trúc</t>
  </si>
  <si>
    <t>Ly</t>
  </si>
  <si>
    <t>0450020160</t>
  </si>
  <si>
    <t>Lê Thị Trúc</t>
  </si>
  <si>
    <t>0450020161</t>
  </si>
  <si>
    <t>0450020162</t>
  </si>
  <si>
    <t>Hồ Thị Kiều</t>
  </si>
  <si>
    <t>Lý</t>
  </si>
  <si>
    <t>0450020163</t>
  </si>
  <si>
    <t>Cao Trần Ngọc</t>
  </si>
  <si>
    <t>Mai</t>
  </si>
  <si>
    <t>0450020166</t>
  </si>
  <si>
    <t>Nguyễn Hùng</t>
  </si>
  <si>
    <t>Mạnh</t>
  </si>
  <si>
    <t>0450020167</t>
  </si>
  <si>
    <t>Nguyễn Viết</t>
  </si>
  <si>
    <t>0450020165</t>
  </si>
  <si>
    <t>Trần Lâm Minh</t>
  </si>
  <si>
    <t>Mẫn</t>
  </si>
  <si>
    <t>0450020168</t>
  </si>
  <si>
    <t>Huỳnh Thanh</t>
  </si>
  <si>
    <t>0450020169</t>
  </si>
  <si>
    <t>0450020170</t>
  </si>
  <si>
    <t>0450020171</t>
  </si>
  <si>
    <t>0450020172</t>
  </si>
  <si>
    <t>Đào Bá</t>
  </si>
  <si>
    <t>0450020173</t>
  </si>
  <si>
    <t>Nguyễn Nhựt</t>
  </si>
  <si>
    <t>0450020174</t>
  </si>
  <si>
    <t>0450020175</t>
  </si>
  <si>
    <t>Dương Hoài</t>
  </si>
  <si>
    <t>Năng</t>
  </si>
  <si>
    <t>0450020176</t>
  </si>
  <si>
    <t>Phạm Thị Thúy</t>
  </si>
  <si>
    <t>0450020177</t>
  </si>
  <si>
    <t>0450020178</t>
  </si>
  <si>
    <t>0450020179</t>
  </si>
  <si>
    <t>Nguyễn Lê</t>
  </si>
  <si>
    <t>0450020180</t>
  </si>
  <si>
    <t>Nguyễn Ngọc Kim</t>
  </si>
  <si>
    <t>0450020181</t>
  </si>
  <si>
    <t>0450020182</t>
  </si>
  <si>
    <t>Nguyễn Thu</t>
  </si>
  <si>
    <t>0450020183</t>
  </si>
  <si>
    <t>Thái Thị Kim</t>
  </si>
  <si>
    <t>0450020184</t>
  </si>
  <si>
    <t>Đặng Lâm Phương</t>
  </si>
  <si>
    <t>Nghi</t>
  </si>
  <si>
    <t>0450020185</t>
  </si>
  <si>
    <t>0450020187</t>
  </si>
  <si>
    <t>Bạch Anh</t>
  </si>
  <si>
    <t>Nghiêm</t>
  </si>
  <si>
    <t>0450020188</t>
  </si>
  <si>
    <t>Ngoan</t>
  </si>
  <si>
    <t>0450020189</t>
  </si>
  <si>
    <t>Hồ Thị Hồng</t>
  </si>
  <si>
    <t>0450020190</t>
  </si>
  <si>
    <t>Lê Thị Bảo</t>
  </si>
  <si>
    <t>0450020191</t>
  </si>
  <si>
    <t>Mạch Thị Bích</t>
  </si>
  <si>
    <t>0450020192</t>
  </si>
  <si>
    <t>Nguyễn Giang Vạn</t>
  </si>
  <si>
    <t>0450020193</t>
  </si>
  <si>
    <t>Nguyễn Thị Bích</t>
  </si>
  <si>
    <t>0450020194</t>
  </si>
  <si>
    <t>Nguyễn Thị Thanh</t>
  </si>
  <si>
    <t>0450020195</t>
  </si>
  <si>
    <t>Nguyễn Huỳnh Thảo</t>
  </si>
  <si>
    <t>TƯ TƯỞNG HỔ CHÍ MINH</t>
  </si>
  <si>
    <t xml:space="preserve">      NĂM HỌC: 2016 - 2017</t>
  </si>
  <si>
    <t>TC</t>
  </si>
  <si>
    <t xml:space="preserve">     HỌC PHẦN: TƯ TƯỞNG HỒ CHÍ MINH</t>
  </si>
  <si>
    <t xml:space="preserve">     GIẢNG VIÊN: VÕ THỊ HỒNG HIẾU</t>
  </si>
  <si>
    <t xml:space="preserve">     GIẢNG VIÊN:VÕ THỊ HỒNG HIẾU</t>
  </si>
  <si>
    <t xml:space="preserve">       HỌC KỲ:I</t>
  </si>
  <si>
    <t xml:space="preserve">     HỌC PHẦN:ĐLCM CỦA ĐCSVN</t>
  </si>
  <si>
    <t xml:space="preserve">       SỐ TÍN CHỈ: 3</t>
  </si>
  <si>
    <t xml:space="preserve">     HỌC PHẦN: ĐLCM CỦA ĐCSVN</t>
  </si>
  <si>
    <t>0350020396</t>
  </si>
  <si>
    <t>Vũ Thị Vỷ</t>
  </si>
  <si>
    <t>0350020420</t>
  </si>
  <si>
    <t xml:space="preserve">Thiên Thị Mỹ </t>
  </si>
  <si>
    <t>03ĐHQLMT3</t>
  </si>
  <si>
    <t>0250100089</t>
  </si>
  <si>
    <t>Trần Trịnh Thiên</t>
  </si>
  <si>
    <t>Quý</t>
  </si>
  <si>
    <t>0250100075</t>
  </si>
  <si>
    <t>Nguyễn Thị Diệu</t>
  </si>
  <si>
    <t>Mỷ</t>
  </si>
  <si>
    <t>03ĐHQLMT4</t>
  </si>
  <si>
    <t>02ĐHĐC</t>
  </si>
  <si>
    <t>02ĐHKT</t>
  </si>
  <si>
    <t>K HỌC</t>
  </si>
  <si>
    <t>ThS. Nguyễn Thị Hồng Hoa</t>
  </si>
  <si>
    <t>Võ Thị Hồng Hiếu</t>
  </si>
  <si>
    <t xml:space="preserve">                                        GV giảng dạy</t>
  </si>
  <si>
    <t xml:space="preserve">  </t>
  </si>
  <si>
    <t>CHUYỂN TỪ KT1 SANG</t>
  </si>
  <si>
    <t>chuyển qua KT2</t>
  </si>
  <si>
    <t xml:space="preserve">BẢNG ĐIỂM HỌC PHẦN 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</si>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</sst>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2" fillId="0" borderId="0" xfId="0" applyFont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49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/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NumberFormat="1" applyFont="1" applyBorder="1"/>
    <xf numFmtId="164" fontId="3" fillId="0" borderId="17" xfId="0" applyNumberFormat="1" applyFont="1" applyBorder="1" applyAlignment="1">
      <alignment horizontal="center"/>
    </xf>
    <xf numFmtId="0" fontId="5" fillId="0" borderId="18" xfId="0" applyNumberFormat="1" applyFont="1" applyFill="1" applyBorder="1" applyAlignment="1" applyProtection="1">
      <alignment horizontal="center"/>
    </xf>
    <xf numFmtId="0" fontId="5" fillId="0" borderId="19" xfId="0" applyNumberFormat="1" applyFont="1" applyFill="1" applyBorder="1" applyAlignment="1" applyProtection="1"/>
    <xf numFmtId="0" fontId="5" fillId="0" borderId="20" xfId="0" applyNumberFormat="1" applyFont="1" applyFill="1" applyBorder="1" applyAlignment="1" applyProtection="1"/>
    <xf numFmtId="165" fontId="3" fillId="0" borderId="21" xfId="0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NumberFormat="1" applyFont="1" applyBorder="1"/>
    <xf numFmtId="0" fontId="5" fillId="0" borderId="23" xfId="0" applyNumberFormat="1" applyFont="1" applyFill="1" applyBorder="1" applyAlignment="1" applyProtection="1">
      <alignment horizontal="center"/>
    </xf>
    <xf numFmtId="0" fontId="5" fillId="0" borderId="24" xfId="0" applyNumberFormat="1" applyFont="1" applyFill="1" applyBorder="1" applyAlignment="1" applyProtection="1"/>
    <xf numFmtId="0" fontId="5" fillId="0" borderId="25" xfId="0" applyNumberFormat="1" applyFont="1" applyFill="1" applyBorder="1" applyAlignment="1" applyProtection="1"/>
    <xf numFmtId="164" fontId="3" fillId="0" borderId="26" xfId="0" applyNumberFormat="1" applyFont="1" applyBorder="1" applyAlignment="1">
      <alignment horizontal="center"/>
    </xf>
    <xf numFmtId="0" fontId="5" fillId="0" borderId="27" xfId="0" applyNumberFormat="1" applyFont="1" applyFill="1" applyBorder="1" applyAlignment="1" applyProtection="1">
      <alignment horizontal="center"/>
    </xf>
    <xf numFmtId="0" fontId="5" fillId="0" borderId="28" xfId="0" applyNumberFormat="1" applyFont="1" applyFill="1" applyBorder="1" applyAlignment="1" applyProtection="1"/>
    <xf numFmtId="0" fontId="5" fillId="0" borderId="29" xfId="0" applyNumberFormat="1" applyFont="1" applyFill="1" applyBorder="1" applyAlignment="1" applyProtection="1"/>
    <xf numFmtId="165" fontId="3" fillId="0" borderId="30" xfId="0" applyNumberFormat="1" applyFont="1" applyFill="1" applyBorder="1" applyAlignment="1">
      <alignment horizontal="center" vertical="center"/>
    </xf>
    <xf numFmtId="165" fontId="3" fillId="0" borderId="31" xfId="0" applyNumberFormat="1" applyFont="1" applyFill="1" applyBorder="1" applyAlignment="1">
      <alignment horizontal="center" vertical="center"/>
    </xf>
    <xf numFmtId="165" fontId="3" fillId="0" borderId="26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textRotation="90" readingOrder="1"/>
    </xf>
    <xf numFmtId="0" fontId="1" fillId="0" borderId="8" xfId="0" applyFont="1" applyBorder="1" applyAlignment="1">
      <alignment horizontal="center" vertical="center" textRotation="90" readingOrder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1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textRotation="90" readingOrder="1"/>
    </xf>
    <xf numFmtId="0" fontId="1" fillId="0" borderId="8" xfId="0" applyFont="1" applyBorder="1" applyAlignment="1">
      <alignment horizontal="center" vertical="center" textRotation="90" readingOrder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5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2" workbookViewId="0">
      <selection activeCell="F69" sqref="F69"/>
    </sheetView>
  </sheetViews>
  <sheetFormatPr defaultRowHeight="15" x14ac:dyDescent="0.25"/>
  <cols>
    <col min="1" max="1" width="4.42578125" customWidth="1"/>
    <col min="2" max="2" width="13.42578125" customWidth="1"/>
    <col min="3" max="3" width="21.28515625" customWidth="1"/>
    <col min="4" max="4" width="9.7109375" customWidth="1"/>
    <col min="7" max="7" width="10.140625" bestFit="1" customWidth="1"/>
    <col min="9" max="9" width="13.42578125" customWidth="1"/>
  </cols>
  <sheetData>
    <row r="1" spans="1:9" ht="15.75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2</v>
      </c>
      <c r="B2" s="111"/>
      <c r="C2" s="111"/>
      <c r="D2" s="111"/>
      <c r="E2" s="26" t="s">
        <v>62</v>
      </c>
      <c r="F2" s="26"/>
      <c r="G2" s="26"/>
      <c r="H2" s="26"/>
      <c r="I2" s="26"/>
    </row>
    <row r="3" spans="1:9" ht="15.75" x14ac:dyDescent="0.25">
      <c r="A3" s="111" t="s">
        <v>3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2"/>
      <c r="B4" s="2"/>
      <c r="C4" s="2"/>
      <c r="D4" s="2"/>
      <c r="E4" s="1"/>
      <c r="F4" s="1"/>
      <c r="G4" s="1"/>
      <c r="H4" s="1"/>
      <c r="I4" s="1"/>
    </row>
    <row r="5" spans="1:9" ht="19.5" x14ac:dyDescent="0.3">
      <c r="A5" s="122" t="s">
        <v>1073</v>
      </c>
      <c r="B5" s="122"/>
      <c r="C5" s="122"/>
      <c r="D5" s="122"/>
      <c r="E5" s="122"/>
      <c r="F5" s="122"/>
      <c r="G5" s="122"/>
      <c r="H5" s="122"/>
      <c r="I5" s="122"/>
    </row>
    <row r="6" spans="1:9" ht="15.7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x14ac:dyDescent="0.25">
      <c r="A7" s="22" t="s">
        <v>1051</v>
      </c>
      <c r="B7" s="22"/>
      <c r="C7" s="22"/>
      <c r="D7" s="22"/>
      <c r="E7" s="22" t="s">
        <v>1050</v>
      </c>
      <c r="F7" s="22"/>
      <c r="G7" s="3"/>
      <c r="H7" s="4"/>
      <c r="I7" s="4"/>
    </row>
    <row r="8" spans="1:9" ht="15.75" x14ac:dyDescent="0.25">
      <c r="A8" s="117" t="s">
        <v>5</v>
      </c>
      <c r="B8" s="117"/>
      <c r="C8" s="117" t="s">
        <v>63</v>
      </c>
      <c r="D8" s="117"/>
      <c r="E8" s="117" t="s">
        <v>843</v>
      </c>
      <c r="F8" s="117"/>
      <c r="G8" s="3"/>
      <c r="H8" s="4"/>
      <c r="I8" s="4"/>
    </row>
    <row r="9" spans="1:9" ht="15.75" x14ac:dyDescent="0.25">
      <c r="A9" s="117" t="s">
        <v>6</v>
      </c>
      <c r="B9" s="117"/>
      <c r="C9" s="117" t="s">
        <v>7</v>
      </c>
      <c r="D9" s="117"/>
      <c r="E9" s="118" t="s">
        <v>64</v>
      </c>
      <c r="F9" s="119"/>
      <c r="G9" s="119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7.25" x14ac:dyDescent="0.25">
      <c r="A11" s="120" t="s">
        <v>8</v>
      </c>
      <c r="B11" s="114" t="s">
        <v>9</v>
      </c>
      <c r="C11" s="114" t="s">
        <v>10</v>
      </c>
      <c r="D11" s="114"/>
      <c r="E11" s="5" t="s">
        <v>11</v>
      </c>
      <c r="F11" s="5" t="s">
        <v>12</v>
      </c>
      <c r="G11" s="121" t="s">
        <v>13</v>
      </c>
      <c r="H11" s="121"/>
      <c r="I11" s="113" t="s">
        <v>14</v>
      </c>
    </row>
    <row r="12" spans="1:9" ht="15.75" x14ac:dyDescent="0.25">
      <c r="A12" s="120"/>
      <c r="B12" s="114"/>
      <c r="C12" s="114"/>
      <c r="D12" s="114"/>
      <c r="E12" s="6">
        <v>0.3</v>
      </c>
      <c r="F12" s="6">
        <v>0.7</v>
      </c>
      <c r="G12" s="7" t="s">
        <v>15</v>
      </c>
      <c r="H12" s="7" t="s">
        <v>16</v>
      </c>
      <c r="I12" s="113"/>
    </row>
    <row r="13" spans="1:9" ht="15.75" x14ac:dyDescent="0.25">
      <c r="A13" s="8">
        <v>1</v>
      </c>
      <c r="B13" s="8">
        <v>2</v>
      </c>
      <c r="C13" s="114">
        <v>3</v>
      </c>
      <c r="D13" s="114"/>
      <c r="E13" s="8">
        <v>4</v>
      </c>
      <c r="F13" s="8">
        <v>5</v>
      </c>
      <c r="G13" s="8">
        <v>6</v>
      </c>
      <c r="H13" s="8">
        <v>7</v>
      </c>
      <c r="I13" s="7">
        <v>8</v>
      </c>
    </row>
    <row r="14" spans="1:9" ht="15.75" x14ac:dyDescent="0.25">
      <c r="A14" s="9">
        <v>1</v>
      </c>
      <c r="B14" s="10" t="s">
        <v>65</v>
      </c>
      <c r="C14" s="11" t="s">
        <v>66</v>
      </c>
      <c r="D14" s="11" t="s">
        <v>67</v>
      </c>
      <c r="E14" s="12">
        <v>8.5</v>
      </c>
      <c r="F14" s="12">
        <v>7.5</v>
      </c>
      <c r="G14" s="12">
        <f t="shared" ref="G14:G45" si="0">E14*$E$12+F14*$F$12</f>
        <v>7.8</v>
      </c>
      <c r="H14" s="13" t="str">
        <f t="shared" ref="H14:H45" si="1">IF(G14&lt;4,"F",IF(G14&lt;=4.9,"D",IF(G14&lt;=5.4,"D+",IF(G14&lt;=5.9,"C",IF(G14&lt;=6.9,"C+",IF(G14&lt;=7.9,"B",IF(G14&lt;=8.4,"B+","A")))))))</f>
        <v>B</v>
      </c>
      <c r="I14" s="14"/>
    </row>
    <row r="15" spans="1:9" ht="15.75" x14ac:dyDescent="0.25">
      <c r="A15" s="9">
        <v>2</v>
      </c>
      <c r="B15" s="10" t="s">
        <v>68</v>
      </c>
      <c r="C15" s="11" t="s">
        <v>69</v>
      </c>
      <c r="D15" s="11" t="s">
        <v>70</v>
      </c>
      <c r="E15" s="12">
        <v>0</v>
      </c>
      <c r="F15" s="12">
        <v>0</v>
      </c>
      <c r="G15" s="12">
        <f t="shared" si="0"/>
        <v>0</v>
      </c>
      <c r="H15" s="13" t="str">
        <f t="shared" si="1"/>
        <v>F</v>
      </c>
      <c r="I15" s="14" t="s">
        <v>1066</v>
      </c>
    </row>
    <row r="16" spans="1:9" ht="15.75" x14ac:dyDescent="0.25">
      <c r="A16" s="9">
        <v>3</v>
      </c>
      <c r="B16" s="10" t="s">
        <v>71</v>
      </c>
      <c r="C16" s="11" t="s">
        <v>72</v>
      </c>
      <c r="D16" s="11" t="s">
        <v>70</v>
      </c>
      <c r="E16" s="12">
        <v>8.8000000000000007</v>
      </c>
      <c r="F16" s="12">
        <v>7</v>
      </c>
      <c r="G16" s="12">
        <f t="shared" si="0"/>
        <v>7.5399999999999991</v>
      </c>
      <c r="H16" s="13" t="str">
        <f t="shared" si="1"/>
        <v>B</v>
      </c>
      <c r="I16" s="14"/>
    </row>
    <row r="17" spans="1:9" ht="15.75" x14ac:dyDescent="0.25">
      <c r="A17" s="9">
        <v>4</v>
      </c>
      <c r="B17" s="10" t="s">
        <v>73</v>
      </c>
      <c r="C17" s="11" t="s">
        <v>74</v>
      </c>
      <c r="D17" s="11" t="s">
        <v>17</v>
      </c>
      <c r="E17" s="12">
        <v>4.3</v>
      </c>
      <c r="F17" s="12">
        <v>6</v>
      </c>
      <c r="G17" s="12">
        <f t="shared" si="0"/>
        <v>5.4899999999999993</v>
      </c>
      <c r="H17" s="13" t="str">
        <f t="shared" si="1"/>
        <v>C</v>
      </c>
      <c r="I17" s="14"/>
    </row>
    <row r="18" spans="1:9" ht="15.75" x14ac:dyDescent="0.25">
      <c r="A18" s="9">
        <v>5</v>
      </c>
      <c r="B18" s="10" t="s">
        <v>75</v>
      </c>
      <c r="C18" s="11" t="s">
        <v>76</v>
      </c>
      <c r="D18" s="11" t="s">
        <v>17</v>
      </c>
      <c r="E18" s="12">
        <v>7</v>
      </c>
      <c r="F18" s="12">
        <v>5</v>
      </c>
      <c r="G18" s="12">
        <f t="shared" si="0"/>
        <v>5.6</v>
      </c>
      <c r="H18" s="13" t="str">
        <f t="shared" si="1"/>
        <v>C</v>
      </c>
      <c r="I18" s="14"/>
    </row>
    <row r="19" spans="1:9" ht="15.75" x14ac:dyDescent="0.25">
      <c r="A19" s="9">
        <v>6</v>
      </c>
      <c r="B19" s="10" t="s">
        <v>77</v>
      </c>
      <c r="C19" s="11" t="s">
        <v>78</v>
      </c>
      <c r="D19" s="11" t="s">
        <v>17</v>
      </c>
      <c r="E19" s="12">
        <v>8.6</v>
      </c>
      <c r="F19" s="12">
        <v>6</v>
      </c>
      <c r="G19" s="12">
        <f t="shared" si="0"/>
        <v>6.7799999999999994</v>
      </c>
      <c r="H19" s="13" t="str">
        <f t="shared" si="1"/>
        <v>C+</v>
      </c>
      <c r="I19" s="14"/>
    </row>
    <row r="20" spans="1:9" ht="15.75" x14ac:dyDescent="0.25">
      <c r="A20" s="9">
        <v>7</v>
      </c>
      <c r="B20" s="10" t="s">
        <v>79</v>
      </c>
      <c r="C20" s="11" t="s">
        <v>57</v>
      </c>
      <c r="D20" s="11" t="s">
        <v>17</v>
      </c>
      <c r="E20" s="12">
        <v>9.1</v>
      </c>
      <c r="F20" s="12">
        <v>8</v>
      </c>
      <c r="G20" s="12">
        <f t="shared" si="0"/>
        <v>8.33</v>
      </c>
      <c r="H20" s="13" t="str">
        <f t="shared" si="1"/>
        <v>B+</v>
      </c>
      <c r="I20" s="14"/>
    </row>
    <row r="21" spans="1:9" ht="15.75" x14ac:dyDescent="0.25">
      <c r="A21" s="9">
        <v>8</v>
      </c>
      <c r="B21" s="10" t="s">
        <v>80</v>
      </c>
      <c r="C21" s="11" t="s">
        <v>81</v>
      </c>
      <c r="D21" s="11" t="s">
        <v>17</v>
      </c>
      <c r="E21" s="12">
        <v>8.5</v>
      </c>
      <c r="F21" s="12">
        <v>8.5</v>
      </c>
      <c r="G21" s="12">
        <f t="shared" si="0"/>
        <v>8.5</v>
      </c>
      <c r="H21" s="13" t="str">
        <f t="shared" si="1"/>
        <v>A</v>
      </c>
      <c r="I21" s="14"/>
    </row>
    <row r="22" spans="1:9" ht="15.75" x14ac:dyDescent="0.25">
      <c r="A22" s="9">
        <v>9</v>
      </c>
      <c r="B22" s="10" t="s">
        <v>82</v>
      </c>
      <c r="C22" s="11" t="s">
        <v>83</v>
      </c>
      <c r="D22" s="11" t="s">
        <v>84</v>
      </c>
      <c r="E22" s="12">
        <v>4.3</v>
      </c>
      <c r="F22" s="12">
        <v>5</v>
      </c>
      <c r="G22" s="12">
        <f t="shared" si="0"/>
        <v>4.79</v>
      </c>
      <c r="H22" s="13" t="str">
        <f t="shared" si="1"/>
        <v>D</v>
      </c>
      <c r="I22" s="14"/>
    </row>
    <row r="23" spans="1:9" ht="15.75" x14ac:dyDescent="0.25">
      <c r="A23" s="9">
        <v>10</v>
      </c>
      <c r="B23" s="10" t="s">
        <v>85</v>
      </c>
      <c r="C23" s="11" t="s">
        <v>86</v>
      </c>
      <c r="D23" s="11" t="s">
        <v>84</v>
      </c>
      <c r="E23" s="12">
        <v>7.8</v>
      </c>
      <c r="F23" s="12">
        <v>6</v>
      </c>
      <c r="G23" s="12">
        <f t="shared" si="0"/>
        <v>6.5399999999999991</v>
      </c>
      <c r="H23" s="13" t="str">
        <f t="shared" si="1"/>
        <v>C+</v>
      </c>
      <c r="I23" s="14"/>
    </row>
    <row r="24" spans="1:9" ht="15.75" x14ac:dyDescent="0.25">
      <c r="A24" s="9">
        <v>11</v>
      </c>
      <c r="B24" s="10" t="s">
        <v>87</v>
      </c>
      <c r="C24" s="11" t="s">
        <v>88</v>
      </c>
      <c r="D24" s="11" t="s">
        <v>84</v>
      </c>
      <c r="E24" s="12">
        <v>8.6</v>
      </c>
      <c r="F24" s="12">
        <v>6</v>
      </c>
      <c r="G24" s="12">
        <f t="shared" si="0"/>
        <v>6.7799999999999994</v>
      </c>
      <c r="H24" s="13" t="str">
        <f t="shared" si="1"/>
        <v>C+</v>
      </c>
      <c r="I24" s="14"/>
    </row>
    <row r="25" spans="1:9" ht="15.75" x14ac:dyDescent="0.25">
      <c r="A25" s="9">
        <v>12</v>
      </c>
      <c r="B25" s="10" t="s">
        <v>89</v>
      </c>
      <c r="C25" s="11" t="s">
        <v>90</v>
      </c>
      <c r="D25" s="11" t="s">
        <v>91</v>
      </c>
      <c r="E25" s="12">
        <v>8.6</v>
      </c>
      <c r="F25" s="12">
        <v>6</v>
      </c>
      <c r="G25" s="12">
        <f t="shared" si="0"/>
        <v>6.7799999999999994</v>
      </c>
      <c r="H25" s="13" t="str">
        <f t="shared" si="1"/>
        <v>C+</v>
      </c>
      <c r="I25" s="14"/>
    </row>
    <row r="26" spans="1:9" ht="15.75" x14ac:dyDescent="0.25">
      <c r="A26" s="9">
        <v>13</v>
      </c>
      <c r="B26" s="10" t="s">
        <v>92</v>
      </c>
      <c r="C26" s="11" t="s">
        <v>45</v>
      </c>
      <c r="D26" s="11" t="s">
        <v>93</v>
      </c>
      <c r="E26" s="12">
        <v>4.3</v>
      </c>
      <c r="F26" s="12">
        <v>5</v>
      </c>
      <c r="G26" s="12">
        <f t="shared" si="0"/>
        <v>4.79</v>
      </c>
      <c r="H26" s="13" t="str">
        <f t="shared" si="1"/>
        <v>D</v>
      </c>
      <c r="I26" s="14"/>
    </row>
    <row r="27" spans="1:9" ht="15.75" x14ac:dyDescent="0.25">
      <c r="A27" s="9">
        <v>14</v>
      </c>
      <c r="B27" s="10" t="s">
        <v>94</v>
      </c>
      <c r="C27" s="11" t="s">
        <v>69</v>
      </c>
      <c r="D27" s="11" t="s">
        <v>19</v>
      </c>
      <c r="E27" s="12">
        <v>7</v>
      </c>
      <c r="F27" s="12">
        <v>5.5</v>
      </c>
      <c r="G27" s="12">
        <f t="shared" si="0"/>
        <v>5.9499999999999993</v>
      </c>
      <c r="H27" s="13" t="str">
        <f t="shared" si="1"/>
        <v>C+</v>
      </c>
      <c r="I27" s="14"/>
    </row>
    <row r="28" spans="1:9" ht="15.75" x14ac:dyDescent="0.25">
      <c r="A28" s="9">
        <v>15</v>
      </c>
      <c r="B28" s="10" t="s">
        <v>95</v>
      </c>
      <c r="C28" s="11" t="s">
        <v>96</v>
      </c>
      <c r="D28" s="11" t="s">
        <v>19</v>
      </c>
      <c r="E28" s="12">
        <v>4.3</v>
      </c>
      <c r="F28" s="12">
        <v>6</v>
      </c>
      <c r="G28" s="12">
        <f t="shared" si="0"/>
        <v>5.4899999999999993</v>
      </c>
      <c r="H28" s="13" t="str">
        <f t="shared" si="1"/>
        <v>C</v>
      </c>
      <c r="I28" s="14"/>
    </row>
    <row r="29" spans="1:9" ht="15.75" x14ac:dyDescent="0.25">
      <c r="A29" s="9">
        <v>16</v>
      </c>
      <c r="B29" s="10" t="s">
        <v>97</v>
      </c>
      <c r="C29" s="11" t="s">
        <v>98</v>
      </c>
      <c r="D29" s="11" t="s">
        <v>19</v>
      </c>
      <c r="E29" s="12">
        <v>4.5999999999999996</v>
      </c>
      <c r="F29" s="12">
        <v>6</v>
      </c>
      <c r="G29" s="12">
        <f t="shared" si="0"/>
        <v>5.5799999999999992</v>
      </c>
      <c r="H29" s="13" t="str">
        <f t="shared" si="1"/>
        <v>C</v>
      </c>
      <c r="I29" s="14"/>
    </row>
    <row r="30" spans="1:9" ht="15.75" x14ac:dyDescent="0.25">
      <c r="A30" s="9">
        <v>17</v>
      </c>
      <c r="B30" s="10" t="s">
        <v>99</v>
      </c>
      <c r="C30" s="11" t="s">
        <v>100</v>
      </c>
      <c r="D30" s="11" t="s">
        <v>101</v>
      </c>
      <c r="E30" s="12">
        <v>7.6</v>
      </c>
      <c r="F30" s="12">
        <v>6</v>
      </c>
      <c r="G30" s="12">
        <f t="shared" si="0"/>
        <v>6.4799999999999986</v>
      </c>
      <c r="H30" s="13" t="str">
        <f t="shared" si="1"/>
        <v>C+</v>
      </c>
      <c r="I30" s="14"/>
    </row>
    <row r="31" spans="1:9" ht="15.75" x14ac:dyDescent="0.25">
      <c r="A31" s="9">
        <v>18</v>
      </c>
      <c r="B31" s="10" t="s">
        <v>102</v>
      </c>
      <c r="C31" s="11" t="s">
        <v>103</v>
      </c>
      <c r="D31" s="11" t="s">
        <v>104</v>
      </c>
      <c r="E31" s="12">
        <v>7.8</v>
      </c>
      <c r="F31" s="12">
        <v>8.5</v>
      </c>
      <c r="G31" s="12">
        <f t="shared" si="0"/>
        <v>8.2899999999999991</v>
      </c>
      <c r="H31" s="13" t="str">
        <f t="shared" si="1"/>
        <v>B+</v>
      </c>
      <c r="I31" s="14"/>
    </row>
    <row r="32" spans="1:9" ht="15.75" x14ac:dyDescent="0.25">
      <c r="A32" s="9">
        <v>19</v>
      </c>
      <c r="B32" s="10" t="s">
        <v>105</v>
      </c>
      <c r="C32" s="11" t="s">
        <v>106</v>
      </c>
      <c r="D32" s="11" t="s">
        <v>107</v>
      </c>
      <c r="E32" s="12">
        <v>8.5</v>
      </c>
      <c r="F32" s="12">
        <v>6</v>
      </c>
      <c r="G32" s="12">
        <f t="shared" si="0"/>
        <v>6.7499999999999991</v>
      </c>
      <c r="H32" s="13" t="str">
        <f t="shared" si="1"/>
        <v>C+</v>
      </c>
      <c r="I32" s="14"/>
    </row>
    <row r="33" spans="1:11" ht="15.75" x14ac:dyDescent="0.25">
      <c r="A33" s="9">
        <v>20</v>
      </c>
      <c r="B33" s="10" t="s">
        <v>108</v>
      </c>
      <c r="C33" s="11" t="s">
        <v>109</v>
      </c>
      <c r="D33" s="11" t="s">
        <v>110</v>
      </c>
      <c r="E33" s="12">
        <v>7.8</v>
      </c>
      <c r="F33" s="12">
        <v>6</v>
      </c>
      <c r="G33" s="12">
        <f t="shared" si="0"/>
        <v>6.5399999999999991</v>
      </c>
      <c r="H33" s="13" t="str">
        <f t="shared" si="1"/>
        <v>C+</v>
      </c>
      <c r="I33" s="14"/>
    </row>
    <row r="34" spans="1:11" ht="15.75" x14ac:dyDescent="0.25">
      <c r="A34" s="9">
        <v>21</v>
      </c>
      <c r="B34" s="10" t="s">
        <v>111</v>
      </c>
      <c r="C34" s="11" t="s">
        <v>112</v>
      </c>
      <c r="D34" s="11" t="s">
        <v>20</v>
      </c>
      <c r="E34" s="12">
        <v>9.3000000000000007</v>
      </c>
      <c r="F34" s="12">
        <v>6</v>
      </c>
      <c r="G34" s="12">
        <f t="shared" si="0"/>
        <v>6.9899999999999993</v>
      </c>
      <c r="H34" s="13" t="str">
        <f t="shared" si="1"/>
        <v>B</v>
      </c>
      <c r="I34" s="14"/>
    </row>
    <row r="35" spans="1:11" ht="15.75" x14ac:dyDescent="0.25">
      <c r="A35" s="9">
        <v>22</v>
      </c>
      <c r="B35" s="10" t="s">
        <v>113</v>
      </c>
      <c r="C35" s="11" t="s">
        <v>114</v>
      </c>
      <c r="D35" s="11" t="s">
        <v>115</v>
      </c>
      <c r="E35" s="12">
        <v>4.5</v>
      </c>
      <c r="F35" s="12">
        <v>6</v>
      </c>
      <c r="G35" s="12">
        <f t="shared" si="0"/>
        <v>5.5499999999999989</v>
      </c>
      <c r="H35" s="13" t="str">
        <f t="shared" si="1"/>
        <v>C</v>
      </c>
      <c r="I35" s="14"/>
    </row>
    <row r="36" spans="1:11" ht="15.75" x14ac:dyDescent="0.25">
      <c r="A36" s="9">
        <v>23</v>
      </c>
      <c r="B36" s="10" t="s">
        <v>116</v>
      </c>
      <c r="C36" s="11" t="s">
        <v>117</v>
      </c>
      <c r="D36" s="11" t="s">
        <v>118</v>
      </c>
      <c r="E36" s="12">
        <v>9.6999999999999993</v>
      </c>
      <c r="F36" s="12">
        <v>6</v>
      </c>
      <c r="G36" s="12">
        <f t="shared" si="0"/>
        <v>7.1099999999999994</v>
      </c>
      <c r="H36" s="13" t="str">
        <f t="shared" si="1"/>
        <v>B</v>
      </c>
      <c r="I36" s="14"/>
    </row>
    <row r="37" spans="1:11" ht="15.75" x14ac:dyDescent="0.25">
      <c r="A37" s="9">
        <v>24</v>
      </c>
      <c r="B37" s="10" t="s">
        <v>119</v>
      </c>
      <c r="C37" s="11" t="s">
        <v>46</v>
      </c>
      <c r="D37" s="11" t="s">
        <v>118</v>
      </c>
      <c r="E37" s="12">
        <v>4.8</v>
      </c>
      <c r="F37" s="12">
        <v>5</v>
      </c>
      <c r="G37" s="12">
        <f t="shared" si="0"/>
        <v>4.9399999999999995</v>
      </c>
      <c r="H37" s="13" t="str">
        <f t="shared" si="1"/>
        <v>D+</v>
      </c>
      <c r="I37" s="14"/>
      <c r="K37" t="s">
        <v>34</v>
      </c>
    </row>
    <row r="38" spans="1:11" ht="15.75" x14ac:dyDescent="0.25">
      <c r="A38" s="9">
        <v>25</v>
      </c>
      <c r="B38" s="10" t="s">
        <v>120</v>
      </c>
      <c r="C38" s="11" t="s">
        <v>121</v>
      </c>
      <c r="D38" s="11" t="s">
        <v>122</v>
      </c>
      <c r="E38" s="12">
        <v>0</v>
      </c>
      <c r="F38" s="12">
        <v>0</v>
      </c>
      <c r="G38" s="12">
        <f t="shared" si="0"/>
        <v>0</v>
      </c>
      <c r="H38" s="13" t="str">
        <f t="shared" si="1"/>
        <v>F</v>
      </c>
      <c r="I38" s="14" t="s">
        <v>1066</v>
      </c>
    </row>
    <row r="39" spans="1:11" ht="15.75" x14ac:dyDescent="0.25">
      <c r="A39" s="9">
        <v>26</v>
      </c>
      <c r="B39" s="10" t="s">
        <v>123</v>
      </c>
      <c r="C39" s="11" t="s">
        <v>124</v>
      </c>
      <c r="D39" s="11" t="s">
        <v>122</v>
      </c>
      <c r="E39" s="12">
        <v>9</v>
      </c>
      <c r="F39" s="12">
        <v>6</v>
      </c>
      <c r="G39" s="12">
        <f t="shared" si="0"/>
        <v>6.8999999999999986</v>
      </c>
      <c r="H39" s="13" t="str">
        <f t="shared" si="1"/>
        <v>C+</v>
      </c>
      <c r="I39" s="14"/>
    </row>
    <row r="40" spans="1:11" ht="15.75" x14ac:dyDescent="0.25">
      <c r="A40" s="9">
        <v>27</v>
      </c>
      <c r="B40" s="10" t="s">
        <v>125</v>
      </c>
      <c r="C40" s="11" t="s">
        <v>126</v>
      </c>
      <c r="D40" s="11" t="s">
        <v>127</v>
      </c>
      <c r="E40" s="12">
        <v>0</v>
      </c>
      <c r="F40" s="12">
        <v>0</v>
      </c>
      <c r="G40" s="12">
        <f t="shared" si="0"/>
        <v>0</v>
      </c>
      <c r="H40" s="13" t="str">
        <f t="shared" si="1"/>
        <v>F</v>
      </c>
      <c r="I40" s="14" t="s">
        <v>1066</v>
      </c>
    </row>
    <row r="41" spans="1:11" ht="15.75" x14ac:dyDescent="0.25">
      <c r="A41" s="9">
        <v>28</v>
      </c>
      <c r="B41" s="10" t="s">
        <v>128</v>
      </c>
      <c r="C41" s="11" t="s">
        <v>129</v>
      </c>
      <c r="D41" s="11" t="s">
        <v>127</v>
      </c>
      <c r="E41" s="12">
        <v>4.3</v>
      </c>
      <c r="F41" s="12">
        <v>6</v>
      </c>
      <c r="G41" s="12">
        <f t="shared" si="0"/>
        <v>5.4899999999999993</v>
      </c>
      <c r="H41" s="13" t="str">
        <f t="shared" si="1"/>
        <v>C</v>
      </c>
      <c r="I41" s="14"/>
    </row>
    <row r="42" spans="1:11" ht="15.75" x14ac:dyDescent="0.25">
      <c r="A42" s="9">
        <v>29</v>
      </c>
      <c r="B42" s="10" t="s">
        <v>130</v>
      </c>
      <c r="C42" s="11" t="s">
        <v>131</v>
      </c>
      <c r="D42" s="11" t="s">
        <v>132</v>
      </c>
      <c r="E42" s="12">
        <v>7.6</v>
      </c>
      <c r="F42" s="12">
        <v>7.5</v>
      </c>
      <c r="G42" s="12">
        <f t="shared" si="0"/>
        <v>7.5299999999999994</v>
      </c>
      <c r="H42" s="13" t="str">
        <f t="shared" si="1"/>
        <v>B</v>
      </c>
      <c r="I42" s="14"/>
    </row>
    <row r="43" spans="1:11" ht="15.75" x14ac:dyDescent="0.25">
      <c r="A43" s="9">
        <v>30</v>
      </c>
      <c r="B43" s="10" t="s">
        <v>133</v>
      </c>
      <c r="C43" s="11" t="s">
        <v>134</v>
      </c>
      <c r="D43" s="11" t="s">
        <v>22</v>
      </c>
      <c r="E43" s="12">
        <v>9</v>
      </c>
      <c r="F43" s="12">
        <v>6</v>
      </c>
      <c r="G43" s="12">
        <f t="shared" si="0"/>
        <v>6.8999999999999986</v>
      </c>
      <c r="H43" s="13" t="str">
        <f t="shared" si="1"/>
        <v>C+</v>
      </c>
      <c r="I43" s="14"/>
    </row>
    <row r="44" spans="1:11" ht="15.75" x14ac:dyDescent="0.25">
      <c r="A44" s="9">
        <v>31</v>
      </c>
      <c r="B44" s="10" t="s">
        <v>135</v>
      </c>
      <c r="C44" s="11" t="s">
        <v>136</v>
      </c>
      <c r="D44" s="11" t="s">
        <v>137</v>
      </c>
      <c r="E44" s="12">
        <v>8.3000000000000007</v>
      </c>
      <c r="F44" s="12">
        <v>6</v>
      </c>
      <c r="G44" s="12">
        <f t="shared" si="0"/>
        <v>6.6899999999999995</v>
      </c>
      <c r="H44" s="13" t="str">
        <f t="shared" si="1"/>
        <v>C+</v>
      </c>
      <c r="I44" s="14"/>
    </row>
    <row r="45" spans="1:11" ht="15.75" x14ac:dyDescent="0.25">
      <c r="A45" s="9">
        <v>32</v>
      </c>
      <c r="B45" s="10" t="s">
        <v>138</v>
      </c>
      <c r="C45" s="11" t="s">
        <v>139</v>
      </c>
      <c r="D45" s="11" t="s">
        <v>140</v>
      </c>
      <c r="E45" s="12">
        <v>4.3</v>
      </c>
      <c r="F45" s="12">
        <v>7</v>
      </c>
      <c r="G45" s="12">
        <f t="shared" si="0"/>
        <v>6.1899999999999995</v>
      </c>
      <c r="H45" s="13" t="str">
        <f t="shared" si="1"/>
        <v>C+</v>
      </c>
      <c r="I45" s="14"/>
    </row>
    <row r="46" spans="1:11" ht="15.75" x14ac:dyDescent="0.25">
      <c r="A46" s="9">
        <v>33</v>
      </c>
      <c r="B46" s="10" t="s">
        <v>141</v>
      </c>
      <c r="C46" s="11" t="s">
        <v>142</v>
      </c>
      <c r="D46" s="11" t="s">
        <v>143</v>
      </c>
      <c r="E46" s="12">
        <v>0</v>
      </c>
      <c r="F46" s="12">
        <v>0</v>
      </c>
      <c r="G46" s="12">
        <f t="shared" ref="G46:G67" si="2">E46*$E$12+F46*$F$12</f>
        <v>0</v>
      </c>
      <c r="H46" s="13" t="str">
        <f t="shared" ref="H46:H67" si="3">IF(G46&lt;4,"F",IF(G46&lt;=4.9,"D",IF(G46&lt;=5.4,"D+",IF(G46&lt;=5.9,"C",IF(G46&lt;=6.9,"C+",IF(G46&lt;=7.9,"B",IF(G46&lt;=8.4,"B+","A")))))))</f>
        <v>F</v>
      </c>
      <c r="I46" s="14" t="s">
        <v>1066</v>
      </c>
    </row>
    <row r="47" spans="1:11" ht="15.75" x14ac:dyDescent="0.25">
      <c r="A47" s="9">
        <v>34</v>
      </c>
      <c r="B47" s="10" t="s">
        <v>144</v>
      </c>
      <c r="C47" s="11" t="s">
        <v>145</v>
      </c>
      <c r="D47" s="11" t="s">
        <v>146</v>
      </c>
      <c r="E47" s="12">
        <v>0</v>
      </c>
      <c r="F47" s="12">
        <v>0</v>
      </c>
      <c r="G47" s="12">
        <f t="shared" si="2"/>
        <v>0</v>
      </c>
      <c r="H47" s="13" t="str">
        <f t="shared" si="3"/>
        <v>F</v>
      </c>
      <c r="I47" s="14" t="s">
        <v>1066</v>
      </c>
    </row>
    <row r="48" spans="1:11" ht="15.75" x14ac:dyDescent="0.25">
      <c r="A48" s="9">
        <v>35</v>
      </c>
      <c r="B48" s="10" t="s">
        <v>147</v>
      </c>
      <c r="C48" s="11" t="s">
        <v>148</v>
      </c>
      <c r="D48" s="11" t="s">
        <v>149</v>
      </c>
      <c r="E48" s="12">
        <v>9</v>
      </c>
      <c r="F48" s="12">
        <v>6</v>
      </c>
      <c r="G48" s="12">
        <f t="shared" si="2"/>
        <v>6.8999999999999986</v>
      </c>
      <c r="H48" s="13" t="str">
        <f t="shared" si="3"/>
        <v>C+</v>
      </c>
      <c r="I48" s="14"/>
    </row>
    <row r="49" spans="1:9" ht="15.75" x14ac:dyDescent="0.25">
      <c r="A49" s="9">
        <v>36</v>
      </c>
      <c r="B49" s="10" t="s">
        <v>150</v>
      </c>
      <c r="C49" s="11" t="s">
        <v>151</v>
      </c>
      <c r="D49" s="11" t="s">
        <v>149</v>
      </c>
      <c r="E49" s="12">
        <v>9.3000000000000007</v>
      </c>
      <c r="F49" s="12">
        <v>6</v>
      </c>
      <c r="G49" s="12">
        <f t="shared" si="2"/>
        <v>6.9899999999999993</v>
      </c>
      <c r="H49" s="13" t="str">
        <f t="shared" si="3"/>
        <v>B</v>
      </c>
      <c r="I49" s="14"/>
    </row>
    <row r="50" spans="1:9" ht="15.75" x14ac:dyDescent="0.25">
      <c r="A50" s="9">
        <v>37</v>
      </c>
      <c r="B50" s="10" t="s">
        <v>152</v>
      </c>
      <c r="C50" s="11" t="s">
        <v>124</v>
      </c>
      <c r="D50" s="11" t="s">
        <v>153</v>
      </c>
      <c r="E50" s="12">
        <v>0</v>
      </c>
      <c r="F50" s="12">
        <v>0</v>
      </c>
      <c r="G50" s="12">
        <f t="shared" si="2"/>
        <v>0</v>
      </c>
      <c r="H50" s="13" t="str">
        <f t="shared" si="3"/>
        <v>F</v>
      </c>
      <c r="I50" s="14" t="s">
        <v>1066</v>
      </c>
    </row>
    <row r="51" spans="1:9" ht="15.75" x14ac:dyDescent="0.25">
      <c r="A51" s="9">
        <v>38</v>
      </c>
      <c r="B51" s="10" t="s">
        <v>154</v>
      </c>
      <c r="C51" s="11" t="s">
        <v>155</v>
      </c>
      <c r="D51" s="11" t="s">
        <v>156</v>
      </c>
      <c r="E51" s="12">
        <v>8.8000000000000007</v>
      </c>
      <c r="F51" s="12">
        <v>7.5</v>
      </c>
      <c r="G51" s="12">
        <f t="shared" si="2"/>
        <v>7.8900000000000006</v>
      </c>
      <c r="H51" s="13" t="str">
        <f t="shared" si="3"/>
        <v>B</v>
      </c>
      <c r="I51" s="14"/>
    </row>
    <row r="52" spans="1:9" ht="15.75" x14ac:dyDescent="0.25">
      <c r="A52" s="9">
        <v>39</v>
      </c>
      <c r="B52" s="10" t="s">
        <v>157</v>
      </c>
      <c r="C52" s="11" t="s">
        <v>158</v>
      </c>
      <c r="D52" s="11" t="s">
        <v>159</v>
      </c>
      <c r="E52" s="12">
        <v>0</v>
      </c>
      <c r="F52" s="12">
        <v>6</v>
      </c>
      <c r="G52" s="12">
        <f t="shared" si="2"/>
        <v>4.1999999999999993</v>
      </c>
      <c r="H52" s="13" t="str">
        <f t="shared" si="3"/>
        <v>D</v>
      </c>
      <c r="I52" s="14"/>
    </row>
    <row r="53" spans="1:9" ht="15.75" x14ac:dyDescent="0.25">
      <c r="A53" s="9">
        <v>40</v>
      </c>
      <c r="B53" s="10" t="s">
        <v>160</v>
      </c>
      <c r="C53" s="11" t="s">
        <v>161</v>
      </c>
      <c r="D53" s="11" t="s">
        <v>25</v>
      </c>
      <c r="E53" s="12">
        <v>0</v>
      </c>
      <c r="F53" s="12">
        <v>0</v>
      </c>
      <c r="G53" s="12">
        <f t="shared" si="2"/>
        <v>0</v>
      </c>
      <c r="H53" s="13" t="str">
        <f t="shared" si="3"/>
        <v>F</v>
      </c>
      <c r="I53" s="14" t="s">
        <v>1066</v>
      </c>
    </row>
    <row r="54" spans="1:9" ht="15.75" x14ac:dyDescent="0.25">
      <c r="A54" s="9">
        <v>41</v>
      </c>
      <c r="B54" s="10" t="s">
        <v>162</v>
      </c>
      <c r="C54" s="11" t="s">
        <v>149</v>
      </c>
      <c r="D54" s="11" t="s">
        <v>25</v>
      </c>
      <c r="E54" s="12">
        <v>9.3000000000000007</v>
      </c>
      <c r="F54" s="12">
        <v>7.5</v>
      </c>
      <c r="G54" s="12">
        <f t="shared" si="2"/>
        <v>8.0399999999999991</v>
      </c>
      <c r="H54" s="13" t="str">
        <f t="shared" si="3"/>
        <v>B+</v>
      </c>
      <c r="I54" s="14"/>
    </row>
    <row r="55" spans="1:9" ht="15.75" x14ac:dyDescent="0.25">
      <c r="A55" s="9">
        <v>42</v>
      </c>
      <c r="B55" s="10" t="s">
        <v>163</v>
      </c>
      <c r="C55" s="11" t="s">
        <v>164</v>
      </c>
      <c r="D55" s="11" t="s">
        <v>25</v>
      </c>
      <c r="E55" s="12">
        <v>7.3</v>
      </c>
      <c r="F55" s="12">
        <v>8.5</v>
      </c>
      <c r="G55" s="12">
        <f t="shared" si="2"/>
        <v>8.1399999999999988</v>
      </c>
      <c r="H55" s="13" t="str">
        <f t="shared" si="3"/>
        <v>B+</v>
      </c>
      <c r="I55" s="14"/>
    </row>
    <row r="56" spans="1:9" ht="15.75" x14ac:dyDescent="0.25">
      <c r="A56" s="9">
        <v>43</v>
      </c>
      <c r="B56" s="10" t="s">
        <v>165</v>
      </c>
      <c r="C56" s="11" t="s">
        <v>166</v>
      </c>
      <c r="D56" s="11" t="s">
        <v>167</v>
      </c>
      <c r="E56" s="12">
        <v>0</v>
      </c>
      <c r="F56" s="12">
        <v>0</v>
      </c>
      <c r="G56" s="12">
        <f t="shared" si="2"/>
        <v>0</v>
      </c>
      <c r="H56" s="13" t="str">
        <f t="shared" si="3"/>
        <v>F</v>
      </c>
      <c r="I56" s="14" t="s">
        <v>1066</v>
      </c>
    </row>
    <row r="57" spans="1:9" ht="15.75" x14ac:dyDescent="0.25">
      <c r="A57" s="9">
        <v>44</v>
      </c>
      <c r="B57" s="10" t="s">
        <v>168</v>
      </c>
      <c r="C57" s="11" t="s">
        <v>169</v>
      </c>
      <c r="D57" s="11" t="s">
        <v>167</v>
      </c>
      <c r="E57" s="12">
        <v>0</v>
      </c>
      <c r="F57" s="12">
        <v>0</v>
      </c>
      <c r="G57" s="12">
        <f t="shared" si="2"/>
        <v>0</v>
      </c>
      <c r="H57" s="13" t="str">
        <f t="shared" si="3"/>
        <v>F</v>
      </c>
      <c r="I57" s="14" t="s">
        <v>1066</v>
      </c>
    </row>
    <row r="58" spans="1:9" ht="15.75" x14ac:dyDescent="0.25">
      <c r="A58" s="9">
        <v>45</v>
      </c>
      <c r="B58" s="10" t="s">
        <v>170</v>
      </c>
      <c r="C58" s="11" t="s">
        <v>171</v>
      </c>
      <c r="D58" s="11" t="s">
        <v>172</v>
      </c>
      <c r="E58" s="12">
        <v>7</v>
      </c>
      <c r="F58" s="12">
        <v>5</v>
      </c>
      <c r="G58" s="12">
        <f t="shared" si="2"/>
        <v>5.6</v>
      </c>
      <c r="H58" s="13" t="str">
        <f t="shared" si="3"/>
        <v>C</v>
      </c>
      <c r="I58" s="14"/>
    </row>
    <row r="59" spans="1:9" ht="15.75" x14ac:dyDescent="0.25">
      <c r="A59" s="9">
        <v>46</v>
      </c>
      <c r="B59" s="10" t="s">
        <v>173</v>
      </c>
      <c r="C59" s="11" t="s">
        <v>174</v>
      </c>
      <c r="D59" s="11" t="s">
        <v>175</v>
      </c>
      <c r="E59" s="12">
        <v>9.3000000000000007</v>
      </c>
      <c r="F59" s="12">
        <v>7</v>
      </c>
      <c r="G59" s="12">
        <f t="shared" si="2"/>
        <v>7.6899999999999995</v>
      </c>
      <c r="H59" s="13" t="str">
        <f t="shared" si="3"/>
        <v>B</v>
      </c>
      <c r="I59" s="14"/>
    </row>
    <row r="60" spans="1:9" ht="15.75" x14ac:dyDescent="0.25">
      <c r="A60" s="9">
        <v>47</v>
      </c>
      <c r="B60" s="10" t="s">
        <v>176</v>
      </c>
      <c r="C60" s="11" t="s">
        <v>177</v>
      </c>
      <c r="D60" s="11" t="s">
        <v>178</v>
      </c>
      <c r="E60" s="12">
        <v>8.5</v>
      </c>
      <c r="F60" s="12">
        <v>5</v>
      </c>
      <c r="G60" s="12">
        <f t="shared" si="2"/>
        <v>6.05</v>
      </c>
      <c r="H60" s="13" t="str">
        <f t="shared" si="3"/>
        <v>C+</v>
      </c>
      <c r="I60" s="14"/>
    </row>
    <row r="61" spans="1:9" ht="15.75" x14ac:dyDescent="0.25">
      <c r="A61" s="9">
        <v>48</v>
      </c>
      <c r="B61" s="10" t="s">
        <v>179</v>
      </c>
      <c r="C61" s="11" t="s">
        <v>69</v>
      </c>
      <c r="D61" s="11" t="s">
        <v>180</v>
      </c>
      <c r="E61" s="12">
        <v>4.3</v>
      </c>
      <c r="F61" s="12">
        <v>8</v>
      </c>
      <c r="G61" s="12">
        <f t="shared" si="2"/>
        <v>6.89</v>
      </c>
      <c r="H61" s="13" t="str">
        <f t="shared" si="3"/>
        <v>C+</v>
      </c>
      <c r="I61" s="14"/>
    </row>
    <row r="62" spans="1:9" ht="15.75" x14ac:dyDescent="0.25">
      <c r="A62" s="9">
        <v>49</v>
      </c>
      <c r="B62" s="10" t="s">
        <v>181</v>
      </c>
      <c r="C62" s="11" t="s">
        <v>182</v>
      </c>
      <c r="D62" s="11" t="s">
        <v>180</v>
      </c>
      <c r="E62" s="12">
        <v>7</v>
      </c>
      <c r="F62" s="12">
        <v>6</v>
      </c>
      <c r="G62" s="12">
        <f t="shared" si="2"/>
        <v>6.2999999999999989</v>
      </c>
      <c r="H62" s="13" t="str">
        <f t="shared" si="3"/>
        <v>C+</v>
      </c>
      <c r="I62" s="14"/>
    </row>
    <row r="63" spans="1:9" ht="15.75" x14ac:dyDescent="0.25">
      <c r="A63" s="9">
        <v>50</v>
      </c>
      <c r="B63" s="10" t="s">
        <v>183</v>
      </c>
      <c r="C63" s="11" t="s">
        <v>184</v>
      </c>
      <c r="D63" s="11" t="s">
        <v>28</v>
      </c>
      <c r="E63" s="12">
        <v>8</v>
      </c>
      <c r="F63" s="12">
        <v>6</v>
      </c>
      <c r="G63" s="12">
        <f t="shared" si="2"/>
        <v>6.6</v>
      </c>
      <c r="H63" s="13" t="str">
        <f t="shared" si="3"/>
        <v>C+</v>
      </c>
      <c r="I63" s="14"/>
    </row>
    <row r="64" spans="1:9" ht="15.75" x14ac:dyDescent="0.25">
      <c r="A64" s="9">
        <v>51</v>
      </c>
      <c r="B64" s="10" t="s">
        <v>185</v>
      </c>
      <c r="C64" s="11" t="s">
        <v>186</v>
      </c>
      <c r="D64" s="11" t="s">
        <v>28</v>
      </c>
      <c r="E64" s="12">
        <v>8.3000000000000007</v>
      </c>
      <c r="F64" s="12">
        <v>6</v>
      </c>
      <c r="G64" s="12">
        <f t="shared" si="2"/>
        <v>6.6899999999999995</v>
      </c>
      <c r="H64" s="13" t="str">
        <f t="shared" si="3"/>
        <v>C+</v>
      </c>
      <c r="I64" s="14"/>
    </row>
    <row r="65" spans="1:9" ht="15.75" x14ac:dyDescent="0.25">
      <c r="A65" s="9">
        <v>52</v>
      </c>
      <c r="B65" s="10" t="s">
        <v>187</v>
      </c>
      <c r="C65" s="11" t="s">
        <v>188</v>
      </c>
      <c r="D65" s="11" t="s">
        <v>28</v>
      </c>
      <c r="E65" s="12">
        <v>7.5</v>
      </c>
      <c r="F65" s="12">
        <v>5</v>
      </c>
      <c r="G65" s="12">
        <f t="shared" si="2"/>
        <v>5.75</v>
      </c>
      <c r="H65" s="13" t="str">
        <f t="shared" si="3"/>
        <v>C</v>
      </c>
      <c r="I65" s="14"/>
    </row>
    <row r="66" spans="1:9" ht="15.75" x14ac:dyDescent="0.25">
      <c r="A66" s="9">
        <v>53</v>
      </c>
      <c r="B66" s="27" t="s">
        <v>1057</v>
      </c>
      <c r="C66" s="11" t="s">
        <v>1058</v>
      </c>
      <c r="D66" s="11" t="s">
        <v>1059</v>
      </c>
      <c r="E66" s="12">
        <v>4</v>
      </c>
      <c r="F66" s="12">
        <v>6</v>
      </c>
      <c r="G66" s="12">
        <f t="shared" si="2"/>
        <v>5.3999999999999995</v>
      </c>
      <c r="H66" s="13" t="str">
        <f t="shared" si="3"/>
        <v>D+</v>
      </c>
      <c r="I66" s="14" t="s">
        <v>1064</v>
      </c>
    </row>
    <row r="67" spans="1:9" ht="15.75" x14ac:dyDescent="0.25">
      <c r="A67" s="95">
        <v>54</v>
      </c>
      <c r="B67" s="94" t="s">
        <v>1060</v>
      </c>
      <c r="C67" s="93" t="s">
        <v>1061</v>
      </c>
      <c r="D67" s="93" t="s">
        <v>1062</v>
      </c>
      <c r="E67" s="12">
        <v>6</v>
      </c>
      <c r="F67" s="12">
        <v>6</v>
      </c>
      <c r="G67" s="12">
        <f t="shared" si="2"/>
        <v>5.9999999999999991</v>
      </c>
      <c r="H67" s="95" t="str">
        <f t="shared" si="3"/>
        <v>C+</v>
      </c>
      <c r="I67" s="93" t="s">
        <v>1065</v>
      </c>
    </row>
    <row r="68" spans="1:9" ht="15.75" x14ac:dyDescent="0.25">
      <c r="A68" s="1"/>
      <c r="B68" s="28"/>
      <c r="C68" s="1"/>
      <c r="D68" s="1"/>
      <c r="E68" s="1"/>
      <c r="F68" s="1"/>
      <c r="G68" s="1"/>
      <c r="H68" s="1"/>
      <c r="I68" s="1"/>
    </row>
    <row r="69" spans="1:9" ht="15.75" x14ac:dyDescent="0.25">
      <c r="A69" s="15" t="str">
        <f>"Cộng danh sách gồm "</f>
        <v xml:space="preserve">Cộng danh sách gồm </v>
      </c>
      <c r="B69" s="15"/>
      <c r="C69" s="15"/>
      <c r="D69" s="16">
        <f>COUNTA(H14:H66)</f>
        <v>53</v>
      </c>
      <c r="E69" s="17">
        <v>1</v>
      </c>
      <c r="F69" s="18"/>
      <c r="G69" s="1"/>
      <c r="H69" s="1"/>
      <c r="I69" s="1"/>
    </row>
    <row r="70" spans="1:9" ht="15.75" x14ac:dyDescent="0.25">
      <c r="A70" s="115" t="s">
        <v>58</v>
      </c>
      <c r="B70" s="115"/>
      <c r="C70" s="115"/>
      <c r="D70" s="19">
        <f>COUNTIF(G14:G66,"&gt;=5")</f>
        <v>40</v>
      </c>
      <c r="E70" s="20">
        <f>D70/D69</f>
        <v>0.75471698113207553</v>
      </c>
      <c r="F70" s="21"/>
      <c r="G70" s="1"/>
      <c r="H70" s="1"/>
      <c r="I70" s="1"/>
    </row>
    <row r="71" spans="1:9" ht="15.75" x14ac:dyDescent="0.25">
      <c r="A71" s="115" t="s">
        <v>59</v>
      </c>
      <c r="B71" s="115"/>
      <c r="C71" s="115"/>
      <c r="D71" s="19"/>
      <c r="E71" s="20">
        <f>D71/D69</f>
        <v>0</v>
      </c>
      <c r="F71" s="21"/>
      <c r="G71" s="1"/>
      <c r="H71" s="1"/>
      <c r="I71" s="1"/>
    </row>
    <row r="72" spans="1:9" ht="15.75" x14ac:dyDescent="0.25">
      <c r="A72" s="22"/>
      <c r="B72" s="22"/>
      <c r="C72" s="23"/>
      <c r="D72" s="22"/>
      <c r="E72" s="4"/>
      <c r="F72" s="1"/>
      <c r="G72" s="1"/>
      <c r="H72" s="1"/>
      <c r="I72" s="1"/>
    </row>
    <row r="73" spans="1:9" ht="15.75" x14ac:dyDescent="0.25">
      <c r="A73" s="1"/>
      <c r="B73" s="1"/>
      <c r="C73" s="1"/>
      <c r="D73" s="1"/>
      <c r="E73" s="116" t="str">
        <f ca="1">"TP. Hồ Chí Minh, ngày "&amp;  DAY(NOW())&amp;" tháng " &amp;MONTH(NOW())&amp;" năm "&amp;YEAR(NOW())</f>
        <v>TP. Hồ Chí Minh, ngày 9 tháng 1 năm 2017</v>
      </c>
      <c r="F73" s="116"/>
      <c r="G73" s="116"/>
      <c r="H73" s="116"/>
      <c r="I73" s="116"/>
    </row>
    <row r="74" spans="1:9" ht="15.75" x14ac:dyDescent="0.25">
      <c r="A74" s="3" t="s">
        <v>60</v>
      </c>
      <c r="B74" s="3"/>
      <c r="C74" s="3"/>
      <c r="D74" s="1"/>
      <c r="E74" s="111" t="s">
        <v>61</v>
      </c>
      <c r="F74" s="111"/>
      <c r="G74" s="111"/>
      <c r="H74" s="111"/>
      <c r="I74" s="111"/>
    </row>
    <row r="75" spans="1:9" ht="15.75" x14ac:dyDescent="0.25">
      <c r="A75" s="2"/>
      <c r="B75" s="2"/>
      <c r="C75" s="2"/>
      <c r="D75" s="1"/>
      <c r="E75" s="3"/>
      <c r="F75" s="3"/>
      <c r="G75" s="3"/>
      <c r="H75" s="3"/>
      <c r="I75" s="3"/>
    </row>
    <row r="76" spans="1:9" ht="15.75" x14ac:dyDescent="0.25">
      <c r="A76" s="2"/>
      <c r="B76" s="2"/>
      <c r="C76" s="2"/>
      <c r="E76" s="3"/>
      <c r="F76" s="3"/>
      <c r="G76" s="3"/>
      <c r="H76" s="3"/>
      <c r="I76" s="3"/>
    </row>
    <row r="77" spans="1:9" ht="15.75" x14ac:dyDescent="0.25">
      <c r="A77" s="2"/>
      <c r="B77" s="2"/>
      <c r="C77" s="2"/>
      <c r="E77" s="3"/>
      <c r="F77" s="3"/>
      <c r="G77" s="3"/>
      <c r="H77" s="3"/>
      <c r="I77" s="3"/>
    </row>
    <row r="78" spans="1:9" ht="16.5" x14ac:dyDescent="0.25">
      <c r="A78" s="1"/>
      <c r="B78" s="110" t="s">
        <v>1067</v>
      </c>
      <c r="C78" s="110"/>
      <c r="E78" s="3"/>
      <c r="F78" s="111" t="s">
        <v>189</v>
      </c>
      <c r="G78" s="111"/>
      <c r="H78" s="111"/>
      <c r="I78" s="3"/>
    </row>
    <row r="79" spans="1:9" ht="15.75" x14ac:dyDescent="0.25">
      <c r="A79" s="24"/>
      <c r="B79" s="25"/>
      <c r="C79" s="25"/>
    </row>
    <row r="80" spans="1:9" ht="15.75" x14ac:dyDescent="0.25">
      <c r="F80" s="112"/>
      <c r="G80" s="112"/>
      <c r="H80" s="112"/>
    </row>
  </sheetData>
  <protectedRanges>
    <protectedRange sqref="I14:I66" name="Range4"/>
    <protectedRange sqref="B14:F66 E67:F67" name="Range3"/>
    <protectedRange sqref="C7:C9 G7:G8" name="Range2"/>
    <protectedRange sqref="A3" name="Range1"/>
    <protectedRange sqref="E12:F12" name="Range6"/>
    <protectedRange sqref="D75" name="Range5_1"/>
    <protectedRange sqref="E75 E78 G78:I78" name="Range5_2"/>
    <protectedRange sqref="A78" name="Range5_1_2"/>
  </protectedRanges>
  <mergeCells count="24">
    <mergeCell ref="A8:B8"/>
    <mergeCell ref="C8:D8"/>
    <mergeCell ref="E8:F8"/>
    <mergeCell ref="A1:D1"/>
    <mergeCell ref="E1:I1"/>
    <mergeCell ref="A2:D2"/>
    <mergeCell ref="A3:D3"/>
    <mergeCell ref="A5:I5"/>
    <mergeCell ref="A9:B9"/>
    <mergeCell ref="C9:D9"/>
    <mergeCell ref="E9:G9"/>
    <mergeCell ref="A11:A12"/>
    <mergeCell ref="B11:B12"/>
    <mergeCell ref="C11:D12"/>
    <mergeCell ref="G11:H11"/>
    <mergeCell ref="B78:C78"/>
    <mergeCell ref="F78:H78"/>
    <mergeCell ref="F80:H80"/>
    <mergeCell ref="I11:I12"/>
    <mergeCell ref="C13:D13"/>
    <mergeCell ref="A70:C70"/>
    <mergeCell ref="A71:C71"/>
    <mergeCell ref="E73:I73"/>
    <mergeCell ref="E74:I74"/>
  </mergeCells>
  <conditionalFormatting sqref="H14:H66">
    <cfRule type="cellIs" dxfId="24" priority="2" stopIfTrue="1" operator="equal">
      <formula>"F"</formula>
    </cfRule>
  </conditionalFormatting>
  <conditionalFormatting sqref="G14:G67">
    <cfRule type="expression" dxfId="23" priority="1" stopIfTrue="1">
      <formula>MAX(#REF!)&lt;4</formula>
    </cfRule>
  </conditionalFormatting>
  <pageMargins left="0.25" right="1.0416666666666666E-2" top="0.35" bottom="0.15625" header="0.3" footer="0.18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42" workbookViewId="0">
      <selection activeCell="F64" sqref="F64"/>
    </sheetView>
  </sheetViews>
  <sheetFormatPr defaultRowHeight="15" x14ac:dyDescent="0.25"/>
  <cols>
    <col min="1" max="1" width="4.42578125" customWidth="1"/>
    <col min="2" max="2" width="13.42578125" customWidth="1"/>
    <col min="3" max="3" width="21.28515625" customWidth="1"/>
    <col min="4" max="4" width="10" customWidth="1"/>
    <col min="7" max="7" width="10.140625" bestFit="1" customWidth="1"/>
    <col min="9" max="9" width="13.42578125" customWidth="1"/>
  </cols>
  <sheetData>
    <row r="1" spans="1:9" ht="15.75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2</v>
      </c>
      <c r="B2" s="111"/>
      <c r="C2" s="111"/>
      <c r="D2" s="111"/>
      <c r="E2" s="26" t="s">
        <v>62</v>
      </c>
      <c r="F2" s="26"/>
      <c r="G2" s="26"/>
      <c r="H2" s="26"/>
      <c r="I2" s="26"/>
    </row>
    <row r="3" spans="1:9" ht="15.75" x14ac:dyDescent="0.25">
      <c r="A3" s="111" t="s">
        <v>3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2"/>
      <c r="B4" s="2"/>
      <c r="C4" s="2"/>
      <c r="D4" s="2"/>
      <c r="E4" s="1"/>
      <c r="F4" s="1"/>
      <c r="G4" s="1"/>
      <c r="H4" s="1"/>
      <c r="I4" s="1"/>
    </row>
    <row r="5" spans="1:9" ht="19.5" x14ac:dyDescent="0.3">
      <c r="A5" s="122" t="s">
        <v>1074</v>
      </c>
      <c r="B5" s="122"/>
      <c r="C5" s="122"/>
      <c r="D5" s="122"/>
      <c r="E5" s="122"/>
      <c r="F5" s="122"/>
      <c r="G5" s="122"/>
      <c r="H5" s="122"/>
      <c r="I5" s="122"/>
    </row>
    <row r="6" spans="1:9" ht="15.7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x14ac:dyDescent="0.25">
      <c r="A7" s="22" t="s">
        <v>1051</v>
      </c>
      <c r="B7" s="22"/>
      <c r="C7" s="22"/>
      <c r="D7" s="22"/>
      <c r="E7" s="22" t="s">
        <v>1050</v>
      </c>
      <c r="F7" s="22"/>
      <c r="G7" s="3"/>
      <c r="H7" s="4"/>
      <c r="I7" s="4"/>
    </row>
    <row r="8" spans="1:9" ht="15.75" x14ac:dyDescent="0.25">
      <c r="A8" s="117" t="s">
        <v>5</v>
      </c>
      <c r="B8" s="117"/>
      <c r="C8" s="117" t="s">
        <v>190</v>
      </c>
      <c r="D8" s="117"/>
      <c r="E8" s="117" t="s">
        <v>843</v>
      </c>
      <c r="F8" s="117"/>
      <c r="G8" s="3"/>
      <c r="H8" s="4"/>
      <c r="I8" s="4"/>
    </row>
    <row r="9" spans="1:9" ht="15.75" x14ac:dyDescent="0.25">
      <c r="A9" s="117" t="s">
        <v>6</v>
      </c>
      <c r="B9" s="117"/>
      <c r="C9" s="117" t="s">
        <v>7</v>
      </c>
      <c r="D9" s="117"/>
      <c r="E9" s="118" t="s">
        <v>64</v>
      </c>
      <c r="F9" s="119"/>
      <c r="G9" s="119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7.25" x14ac:dyDescent="0.25">
      <c r="A11" s="120" t="s">
        <v>8</v>
      </c>
      <c r="B11" s="114" t="s">
        <v>9</v>
      </c>
      <c r="C11" s="114" t="s">
        <v>10</v>
      </c>
      <c r="D11" s="114"/>
      <c r="E11" s="5" t="s">
        <v>11</v>
      </c>
      <c r="F11" s="5" t="s">
        <v>12</v>
      </c>
      <c r="G11" s="121" t="s">
        <v>13</v>
      </c>
      <c r="H11" s="121"/>
      <c r="I11" s="113" t="s">
        <v>14</v>
      </c>
    </row>
    <row r="12" spans="1:9" ht="15.75" x14ac:dyDescent="0.25">
      <c r="A12" s="120"/>
      <c r="B12" s="114"/>
      <c r="C12" s="114"/>
      <c r="D12" s="114"/>
      <c r="E12" s="6">
        <v>0.3</v>
      </c>
      <c r="F12" s="6">
        <v>0.7</v>
      </c>
      <c r="G12" s="7" t="s">
        <v>15</v>
      </c>
      <c r="H12" s="7" t="s">
        <v>16</v>
      </c>
      <c r="I12" s="113"/>
    </row>
    <row r="13" spans="1:9" ht="15.75" x14ac:dyDescent="0.25">
      <c r="A13" s="8">
        <v>1</v>
      </c>
      <c r="B13" s="8">
        <v>2</v>
      </c>
      <c r="C13" s="114">
        <v>3</v>
      </c>
      <c r="D13" s="114"/>
      <c r="E13" s="8">
        <v>4</v>
      </c>
      <c r="F13" s="8">
        <v>5</v>
      </c>
      <c r="G13" s="8">
        <v>6</v>
      </c>
      <c r="H13" s="8">
        <v>7</v>
      </c>
      <c r="I13" s="7">
        <v>8</v>
      </c>
    </row>
    <row r="14" spans="1:9" ht="15.75" x14ac:dyDescent="0.25">
      <c r="A14" s="9">
        <v>1</v>
      </c>
      <c r="B14" s="10" t="s">
        <v>191</v>
      </c>
      <c r="C14" s="11" t="s">
        <v>192</v>
      </c>
      <c r="D14" s="11" t="s">
        <v>30</v>
      </c>
      <c r="E14" s="12">
        <v>9.3000000000000007</v>
      </c>
      <c r="F14" s="12">
        <v>6</v>
      </c>
      <c r="G14" s="12">
        <f t="shared" ref="G14:G45" si="0">E14*$E$12+F14*$F$12</f>
        <v>6.9899999999999993</v>
      </c>
      <c r="H14" s="13" t="str">
        <f>IF(G14&lt;4,"F",IF(G14&lt;=4.9,"D",IF(G14&lt;=5.4,"D+",IF(G14&lt;=5.9,"C",IF(G14&lt;=6.9,"C+",IF(G14&lt;=7.9,"B",IF(G14&lt;=8.4,"B+","A")))))))</f>
        <v>B</v>
      </c>
      <c r="I14" s="14"/>
    </row>
    <row r="15" spans="1:9" ht="15.75" x14ac:dyDescent="0.25">
      <c r="A15" s="9">
        <v>2</v>
      </c>
      <c r="B15" s="10" t="s">
        <v>193</v>
      </c>
      <c r="C15" s="11" t="s">
        <v>46</v>
      </c>
      <c r="D15" s="11" t="s">
        <v>30</v>
      </c>
      <c r="E15" s="12">
        <v>7</v>
      </c>
      <c r="F15" s="12">
        <v>4</v>
      </c>
      <c r="G15" s="12">
        <f t="shared" si="0"/>
        <v>4.9000000000000004</v>
      </c>
      <c r="H15" s="13" t="str">
        <f t="shared" ref="H15:H63" si="1">IF(G15&lt;4,"F",IF(G15&lt;=4.9,"D",IF(G15&lt;=5.4,"D+",IF(G15&lt;=5.9,"C",IF(G15&lt;=6.9,"C+",IF(G15&lt;=7.9,"B",IF(G15&lt;=8.4,"B+","A")))))))</f>
        <v>D</v>
      </c>
      <c r="I15" s="14"/>
    </row>
    <row r="16" spans="1:9" ht="15.75" x14ac:dyDescent="0.25">
      <c r="A16" s="9">
        <v>3</v>
      </c>
      <c r="B16" s="10" t="s">
        <v>194</v>
      </c>
      <c r="C16" s="11" t="s">
        <v>195</v>
      </c>
      <c r="D16" s="11" t="s">
        <v>30</v>
      </c>
      <c r="E16" s="12">
        <v>7.5</v>
      </c>
      <c r="F16" s="12">
        <v>5</v>
      </c>
      <c r="G16" s="12">
        <f t="shared" si="0"/>
        <v>5.75</v>
      </c>
      <c r="H16" s="13" t="str">
        <f t="shared" si="1"/>
        <v>C</v>
      </c>
      <c r="I16" s="14"/>
    </row>
    <row r="17" spans="1:9" ht="15.75" x14ac:dyDescent="0.25">
      <c r="A17" s="9">
        <v>4</v>
      </c>
      <c r="B17" s="10" t="s">
        <v>196</v>
      </c>
      <c r="C17" s="11" t="s">
        <v>197</v>
      </c>
      <c r="D17" s="11" t="s">
        <v>198</v>
      </c>
      <c r="E17" s="12">
        <v>4</v>
      </c>
      <c r="F17" s="12">
        <v>6</v>
      </c>
      <c r="G17" s="12">
        <f t="shared" si="0"/>
        <v>5.3999999999999995</v>
      </c>
      <c r="H17" s="13" t="str">
        <f t="shared" si="1"/>
        <v>D+</v>
      </c>
      <c r="I17" s="14"/>
    </row>
    <row r="18" spans="1:9" ht="15.75" x14ac:dyDescent="0.25">
      <c r="A18" s="9">
        <v>5</v>
      </c>
      <c r="B18" s="10" t="s">
        <v>199</v>
      </c>
      <c r="C18" s="11" t="s">
        <v>200</v>
      </c>
      <c r="D18" s="11" t="s">
        <v>198</v>
      </c>
      <c r="E18" s="12">
        <v>4</v>
      </c>
      <c r="F18" s="12">
        <v>5</v>
      </c>
      <c r="G18" s="12">
        <f t="shared" si="0"/>
        <v>4.7</v>
      </c>
      <c r="H18" s="13" t="str">
        <f t="shared" si="1"/>
        <v>D</v>
      </c>
      <c r="I18" s="14"/>
    </row>
    <row r="19" spans="1:9" ht="15.75" x14ac:dyDescent="0.25">
      <c r="A19" s="9">
        <v>6</v>
      </c>
      <c r="B19" s="10" t="s">
        <v>201</v>
      </c>
      <c r="C19" s="11" t="s">
        <v>202</v>
      </c>
      <c r="D19" s="11" t="s">
        <v>203</v>
      </c>
      <c r="E19" s="12">
        <v>5.5</v>
      </c>
      <c r="F19" s="12">
        <v>5</v>
      </c>
      <c r="G19" s="12">
        <f t="shared" si="0"/>
        <v>5.15</v>
      </c>
      <c r="H19" s="13" t="str">
        <f t="shared" si="1"/>
        <v>D+</v>
      </c>
      <c r="I19" s="14"/>
    </row>
    <row r="20" spans="1:9" ht="15.75" x14ac:dyDescent="0.25">
      <c r="A20" s="9">
        <v>7</v>
      </c>
      <c r="B20" s="10" t="s">
        <v>204</v>
      </c>
      <c r="C20" s="11" t="s">
        <v>205</v>
      </c>
      <c r="D20" s="11" t="s">
        <v>203</v>
      </c>
      <c r="E20" s="12">
        <v>7</v>
      </c>
      <c r="F20" s="12">
        <v>6.5</v>
      </c>
      <c r="G20" s="12">
        <f t="shared" si="0"/>
        <v>6.65</v>
      </c>
      <c r="H20" s="13" t="str">
        <f t="shared" si="1"/>
        <v>C+</v>
      </c>
      <c r="I20" s="14"/>
    </row>
    <row r="21" spans="1:9" ht="15.75" x14ac:dyDescent="0.25">
      <c r="A21" s="9">
        <v>8</v>
      </c>
      <c r="B21" s="10" t="s">
        <v>206</v>
      </c>
      <c r="C21" s="11" t="s">
        <v>207</v>
      </c>
      <c r="D21" s="11" t="s">
        <v>203</v>
      </c>
      <c r="E21" s="12">
        <v>4</v>
      </c>
      <c r="F21" s="12">
        <v>3</v>
      </c>
      <c r="G21" s="12">
        <f t="shared" si="0"/>
        <v>3.3</v>
      </c>
      <c r="H21" s="13" t="str">
        <f t="shared" si="1"/>
        <v>F</v>
      </c>
      <c r="I21" s="14"/>
    </row>
    <row r="22" spans="1:9" ht="15.75" x14ac:dyDescent="0.25">
      <c r="A22" s="9">
        <v>9</v>
      </c>
      <c r="B22" s="10" t="s">
        <v>208</v>
      </c>
      <c r="C22" s="11" t="s">
        <v>209</v>
      </c>
      <c r="D22" s="11" t="s">
        <v>210</v>
      </c>
      <c r="E22" s="12">
        <v>7.5</v>
      </c>
      <c r="F22" s="12">
        <v>5.5</v>
      </c>
      <c r="G22" s="12">
        <f t="shared" si="0"/>
        <v>6.1</v>
      </c>
      <c r="H22" s="13" t="str">
        <f t="shared" si="1"/>
        <v>C+</v>
      </c>
      <c r="I22" s="14"/>
    </row>
    <row r="23" spans="1:9" ht="15.75" x14ac:dyDescent="0.25">
      <c r="A23" s="9">
        <v>10</v>
      </c>
      <c r="B23" s="10" t="s">
        <v>211</v>
      </c>
      <c r="C23" s="11" t="s">
        <v>177</v>
      </c>
      <c r="D23" s="11" t="s">
        <v>212</v>
      </c>
      <c r="E23" s="12">
        <v>6.5</v>
      </c>
      <c r="F23" s="12">
        <v>5.5</v>
      </c>
      <c r="G23" s="12">
        <f t="shared" si="0"/>
        <v>5.8</v>
      </c>
      <c r="H23" s="13" t="str">
        <f t="shared" si="1"/>
        <v>C</v>
      </c>
      <c r="I23" s="14"/>
    </row>
    <row r="24" spans="1:9" ht="15.75" x14ac:dyDescent="0.25">
      <c r="A24" s="9">
        <v>11</v>
      </c>
      <c r="B24" s="10" t="s">
        <v>213</v>
      </c>
      <c r="C24" s="11" t="s">
        <v>214</v>
      </c>
      <c r="D24" s="11" t="s">
        <v>215</v>
      </c>
      <c r="E24" s="12">
        <v>0</v>
      </c>
      <c r="F24" s="12">
        <v>0</v>
      </c>
      <c r="G24" s="12">
        <f t="shared" si="0"/>
        <v>0</v>
      </c>
      <c r="H24" s="13" t="str">
        <f t="shared" si="1"/>
        <v>F</v>
      </c>
      <c r="I24" s="14" t="s">
        <v>1066</v>
      </c>
    </row>
    <row r="25" spans="1:9" ht="15.75" x14ac:dyDescent="0.25">
      <c r="A25" s="9">
        <v>12</v>
      </c>
      <c r="B25" s="10" t="s">
        <v>216</v>
      </c>
      <c r="C25" s="11" t="s">
        <v>134</v>
      </c>
      <c r="D25" s="11" t="s">
        <v>217</v>
      </c>
      <c r="E25" s="12">
        <v>7.5</v>
      </c>
      <c r="F25" s="12">
        <v>5</v>
      </c>
      <c r="G25" s="12">
        <f t="shared" si="0"/>
        <v>5.75</v>
      </c>
      <c r="H25" s="13" t="str">
        <f t="shared" si="1"/>
        <v>C</v>
      </c>
      <c r="I25" s="14"/>
    </row>
    <row r="26" spans="1:9" ht="15.75" x14ac:dyDescent="0.25">
      <c r="A26" s="9">
        <v>13</v>
      </c>
      <c r="B26" s="10" t="s">
        <v>218</v>
      </c>
      <c r="C26" s="11" t="s">
        <v>219</v>
      </c>
      <c r="D26" s="11" t="s">
        <v>217</v>
      </c>
      <c r="E26" s="12">
        <v>7.3</v>
      </c>
      <c r="F26" s="12">
        <v>4</v>
      </c>
      <c r="G26" s="12">
        <f t="shared" si="0"/>
        <v>4.99</v>
      </c>
      <c r="H26" s="13" t="str">
        <f t="shared" si="1"/>
        <v>D+</v>
      </c>
      <c r="I26" s="14"/>
    </row>
    <row r="27" spans="1:9" ht="15.75" x14ac:dyDescent="0.25">
      <c r="A27" s="9">
        <v>14</v>
      </c>
      <c r="B27" s="10" t="s">
        <v>220</v>
      </c>
      <c r="C27" s="11" t="s">
        <v>221</v>
      </c>
      <c r="D27" s="11" t="s">
        <v>31</v>
      </c>
      <c r="E27" s="12">
        <v>8</v>
      </c>
      <c r="F27" s="12">
        <v>6</v>
      </c>
      <c r="G27" s="12">
        <f t="shared" si="0"/>
        <v>6.6</v>
      </c>
      <c r="H27" s="13" t="str">
        <f t="shared" si="1"/>
        <v>C+</v>
      </c>
      <c r="I27" s="14"/>
    </row>
    <row r="28" spans="1:9" ht="15.75" x14ac:dyDescent="0.25">
      <c r="A28" s="9">
        <v>15</v>
      </c>
      <c r="B28" s="10" t="s">
        <v>222</v>
      </c>
      <c r="C28" s="11" t="s">
        <v>223</v>
      </c>
      <c r="D28" s="11" t="s">
        <v>31</v>
      </c>
      <c r="E28" s="12">
        <v>7.8</v>
      </c>
      <c r="F28" s="12">
        <v>7</v>
      </c>
      <c r="G28" s="12">
        <f t="shared" si="0"/>
        <v>7.2399999999999993</v>
      </c>
      <c r="H28" s="13" t="str">
        <f t="shared" si="1"/>
        <v>B</v>
      </c>
      <c r="I28" s="14"/>
    </row>
    <row r="29" spans="1:9" ht="15.75" x14ac:dyDescent="0.25">
      <c r="A29" s="9">
        <v>16</v>
      </c>
      <c r="B29" s="10" t="s">
        <v>224</v>
      </c>
      <c r="C29" s="11" t="s">
        <v>225</v>
      </c>
      <c r="D29" s="11" t="s">
        <v>226</v>
      </c>
      <c r="E29" s="12">
        <v>0</v>
      </c>
      <c r="F29" s="12">
        <v>0</v>
      </c>
      <c r="G29" s="12">
        <f t="shared" si="0"/>
        <v>0</v>
      </c>
      <c r="H29" s="13" t="str">
        <f t="shared" si="1"/>
        <v>F</v>
      </c>
      <c r="I29" s="14" t="s">
        <v>1066</v>
      </c>
    </row>
    <row r="30" spans="1:9" ht="15.75" x14ac:dyDescent="0.25">
      <c r="A30" s="9">
        <v>17</v>
      </c>
      <c r="B30" s="10" t="s">
        <v>227</v>
      </c>
      <c r="C30" s="11" t="s">
        <v>228</v>
      </c>
      <c r="D30" s="11" t="s">
        <v>32</v>
      </c>
      <c r="E30" s="12">
        <v>8</v>
      </c>
      <c r="F30" s="12">
        <v>7</v>
      </c>
      <c r="G30" s="12">
        <f t="shared" si="0"/>
        <v>7.2999999999999989</v>
      </c>
      <c r="H30" s="13" t="str">
        <f t="shared" si="1"/>
        <v>B</v>
      </c>
      <c r="I30" s="14"/>
    </row>
    <row r="31" spans="1:9" ht="15.75" x14ac:dyDescent="0.25">
      <c r="A31" s="9">
        <v>18</v>
      </c>
      <c r="B31" s="10" t="s">
        <v>229</v>
      </c>
      <c r="C31" s="11" t="s">
        <v>230</v>
      </c>
      <c r="D31" s="11" t="s">
        <v>32</v>
      </c>
      <c r="E31" s="12">
        <v>8.8000000000000007</v>
      </c>
      <c r="F31" s="12">
        <v>2</v>
      </c>
      <c r="G31" s="12">
        <f t="shared" si="0"/>
        <v>4.04</v>
      </c>
      <c r="H31" s="13" t="str">
        <f t="shared" si="1"/>
        <v>D</v>
      </c>
      <c r="I31" s="14"/>
    </row>
    <row r="32" spans="1:9" ht="15.75" x14ac:dyDescent="0.25">
      <c r="A32" s="9">
        <v>19</v>
      </c>
      <c r="B32" s="10" t="s">
        <v>231</v>
      </c>
      <c r="C32" s="11" t="s">
        <v>232</v>
      </c>
      <c r="D32" s="11" t="s">
        <v>32</v>
      </c>
      <c r="E32" s="12">
        <v>7</v>
      </c>
      <c r="F32" s="12">
        <v>5</v>
      </c>
      <c r="G32" s="12">
        <f t="shared" si="0"/>
        <v>5.6</v>
      </c>
      <c r="H32" s="13" t="str">
        <f t="shared" si="1"/>
        <v>C</v>
      </c>
      <c r="I32" s="14"/>
    </row>
    <row r="33" spans="1:11" ht="15.75" x14ac:dyDescent="0.25">
      <c r="A33" s="9">
        <v>20</v>
      </c>
      <c r="B33" s="10" t="s">
        <v>233</v>
      </c>
      <c r="C33" s="11" t="s">
        <v>35</v>
      </c>
      <c r="D33" s="11" t="s">
        <v>32</v>
      </c>
      <c r="E33" s="12">
        <v>0</v>
      </c>
      <c r="F33" s="12">
        <v>0</v>
      </c>
      <c r="G33" s="12">
        <f t="shared" si="0"/>
        <v>0</v>
      </c>
      <c r="H33" s="13" t="str">
        <f t="shared" si="1"/>
        <v>F</v>
      </c>
      <c r="I33" s="14" t="s">
        <v>1066</v>
      </c>
    </row>
    <row r="34" spans="1:11" ht="15.75" x14ac:dyDescent="0.25">
      <c r="A34" s="9">
        <v>21</v>
      </c>
      <c r="B34" s="10" t="s">
        <v>234</v>
      </c>
      <c r="C34" s="11" t="s">
        <v>235</v>
      </c>
      <c r="D34" s="11" t="s">
        <v>236</v>
      </c>
      <c r="E34" s="12">
        <v>7.5</v>
      </c>
      <c r="F34" s="12">
        <v>4</v>
      </c>
      <c r="G34" s="12">
        <f t="shared" si="0"/>
        <v>5.05</v>
      </c>
      <c r="H34" s="13" t="str">
        <f t="shared" si="1"/>
        <v>D+</v>
      </c>
      <c r="I34" s="14"/>
    </row>
    <row r="35" spans="1:11" ht="15.75" x14ac:dyDescent="0.25">
      <c r="A35" s="9">
        <v>22</v>
      </c>
      <c r="B35" s="10" t="s">
        <v>237</v>
      </c>
      <c r="C35" s="11" t="s">
        <v>238</v>
      </c>
      <c r="D35" s="11" t="s">
        <v>236</v>
      </c>
      <c r="E35" s="12">
        <v>9.1</v>
      </c>
      <c r="F35" s="12">
        <v>4</v>
      </c>
      <c r="G35" s="12">
        <f t="shared" si="0"/>
        <v>5.5299999999999994</v>
      </c>
      <c r="H35" s="13" t="str">
        <f t="shared" si="1"/>
        <v>C</v>
      </c>
      <c r="I35" s="14"/>
    </row>
    <row r="36" spans="1:11" ht="15.75" x14ac:dyDescent="0.25">
      <c r="A36" s="9">
        <v>23</v>
      </c>
      <c r="B36" s="10" t="s">
        <v>239</v>
      </c>
      <c r="C36" s="11" t="s">
        <v>240</v>
      </c>
      <c r="D36" s="11" t="s">
        <v>241</v>
      </c>
      <c r="E36" s="12">
        <v>8.8000000000000007</v>
      </c>
      <c r="F36" s="12">
        <v>8</v>
      </c>
      <c r="G36" s="12">
        <f t="shared" si="0"/>
        <v>8.24</v>
      </c>
      <c r="H36" s="13" t="str">
        <f t="shared" si="1"/>
        <v>B+</v>
      </c>
      <c r="I36" s="14"/>
    </row>
    <row r="37" spans="1:11" ht="15.75" x14ac:dyDescent="0.25">
      <c r="A37" s="9">
        <v>24</v>
      </c>
      <c r="B37" s="10" t="s">
        <v>242</v>
      </c>
      <c r="C37" s="11" t="s">
        <v>45</v>
      </c>
      <c r="D37" s="11" t="s">
        <v>241</v>
      </c>
      <c r="E37" s="12">
        <v>8.1</v>
      </c>
      <c r="F37" s="12">
        <v>4</v>
      </c>
      <c r="G37" s="12">
        <f t="shared" si="0"/>
        <v>5.2299999999999995</v>
      </c>
      <c r="H37" s="13" t="str">
        <f t="shared" si="1"/>
        <v>D+</v>
      </c>
      <c r="I37" s="14"/>
      <c r="K37" t="s">
        <v>34</v>
      </c>
    </row>
    <row r="38" spans="1:11" ht="15.75" x14ac:dyDescent="0.25">
      <c r="A38" s="9">
        <v>25</v>
      </c>
      <c r="B38" s="10" t="s">
        <v>243</v>
      </c>
      <c r="C38" s="11" t="s">
        <v>244</v>
      </c>
      <c r="D38" s="11" t="s">
        <v>33</v>
      </c>
      <c r="E38" s="12">
        <v>4</v>
      </c>
      <c r="F38" s="12">
        <v>5</v>
      </c>
      <c r="G38" s="12">
        <f t="shared" si="0"/>
        <v>4.7</v>
      </c>
      <c r="H38" s="13" t="str">
        <f t="shared" si="1"/>
        <v>D</v>
      </c>
      <c r="I38" s="14"/>
    </row>
    <row r="39" spans="1:11" ht="15.75" x14ac:dyDescent="0.25">
      <c r="A39" s="9">
        <v>26</v>
      </c>
      <c r="B39" s="10" t="s">
        <v>245</v>
      </c>
      <c r="C39" s="11" t="s">
        <v>246</v>
      </c>
      <c r="D39" s="11" t="s">
        <v>33</v>
      </c>
      <c r="E39" s="12">
        <v>8</v>
      </c>
      <c r="F39" s="12">
        <v>5</v>
      </c>
      <c r="G39" s="12">
        <f t="shared" si="0"/>
        <v>5.9</v>
      </c>
      <c r="H39" s="13" t="str">
        <f t="shared" si="1"/>
        <v>C</v>
      </c>
      <c r="I39" s="14"/>
    </row>
    <row r="40" spans="1:11" ht="15.75" x14ac:dyDescent="0.25">
      <c r="A40" s="9">
        <v>27</v>
      </c>
      <c r="B40" s="10" t="s">
        <v>247</v>
      </c>
      <c r="C40" s="11" t="s">
        <v>248</v>
      </c>
      <c r="D40" s="11" t="s">
        <v>33</v>
      </c>
      <c r="E40" s="12">
        <v>8</v>
      </c>
      <c r="F40" s="12">
        <v>6</v>
      </c>
      <c r="G40" s="12">
        <f t="shared" si="0"/>
        <v>6.6</v>
      </c>
      <c r="H40" s="13" t="str">
        <f t="shared" si="1"/>
        <v>C+</v>
      </c>
      <c r="I40" s="14"/>
    </row>
    <row r="41" spans="1:11" ht="15.75" x14ac:dyDescent="0.25">
      <c r="A41" s="9">
        <v>28</v>
      </c>
      <c r="B41" s="10" t="s">
        <v>249</v>
      </c>
      <c r="C41" s="11" t="s">
        <v>250</v>
      </c>
      <c r="D41" s="11" t="s">
        <v>33</v>
      </c>
      <c r="E41" s="12">
        <v>4.5</v>
      </c>
      <c r="F41" s="12">
        <v>6</v>
      </c>
      <c r="G41" s="12">
        <f t="shared" si="0"/>
        <v>5.5499999999999989</v>
      </c>
      <c r="H41" s="13" t="str">
        <f t="shared" si="1"/>
        <v>C</v>
      </c>
      <c r="I41" s="14"/>
    </row>
    <row r="42" spans="1:11" ht="15.75" x14ac:dyDescent="0.25">
      <c r="A42" s="9">
        <v>29</v>
      </c>
      <c r="B42" s="10" t="s">
        <v>251</v>
      </c>
      <c r="C42" s="11" t="s">
        <v>148</v>
      </c>
      <c r="D42" s="11" t="s">
        <v>252</v>
      </c>
      <c r="E42" s="12">
        <v>9.8000000000000007</v>
      </c>
      <c r="F42" s="12">
        <v>8</v>
      </c>
      <c r="G42" s="12">
        <f t="shared" si="0"/>
        <v>8.5399999999999991</v>
      </c>
      <c r="H42" s="13" t="str">
        <f t="shared" si="1"/>
        <v>A</v>
      </c>
      <c r="I42" s="14"/>
    </row>
    <row r="43" spans="1:11" ht="15.75" x14ac:dyDescent="0.25">
      <c r="A43" s="9">
        <v>30</v>
      </c>
      <c r="B43" s="10" t="s">
        <v>253</v>
      </c>
      <c r="C43" s="11" t="s">
        <v>254</v>
      </c>
      <c r="D43" s="11" t="s">
        <v>255</v>
      </c>
      <c r="E43" s="12">
        <v>4</v>
      </c>
      <c r="F43" s="12">
        <v>5</v>
      </c>
      <c r="G43" s="12">
        <f t="shared" si="0"/>
        <v>4.7</v>
      </c>
      <c r="H43" s="13" t="str">
        <f t="shared" si="1"/>
        <v>D</v>
      </c>
      <c r="I43" s="14"/>
    </row>
    <row r="44" spans="1:11" ht="15.75" x14ac:dyDescent="0.25">
      <c r="A44" s="9">
        <v>31</v>
      </c>
      <c r="B44" s="10" t="s">
        <v>256</v>
      </c>
      <c r="C44" s="11" t="s">
        <v>21</v>
      </c>
      <c r="D44" s="11" t="s">
        <v>257</v>
      </c>
      <c r="E44" s="12">
        <v>0</v>
      </c>
      <c r="F44" s="12">
        <v>0</v>
      </c>
      <c r="G44" s="12">
        <f t="shared" si="0"/>
        <v>0</v>
      </c>
      <c r="H44" s="13" t="str">
        <f t="shared" si="1"/>
        <v>F</v>
      </c>
      <c r="I44" s="14" t="s">
        <v>1066</v>
      </c>
    </row>
    <row r="45" spans="1:11" ht="15.75" x14ac:dyDescent="0.25">
      <c r="A45" s="9">
        <v>32</v>
      </c>
      <c r="B45" s="10" t="s">
        <v>258</v>
      </c>
      <c r="C45" s="11" t="s">
        <v>259</v>
      </c>
      <c r="D45" s="11" t="s">
        <v>36</v>
      </c>
      <c r="E45" s="12">
        <v>8.3000000000000007</v>
      </c>
      <c r="F45" s="12">
        <v>6</v>
      </c>
      <c r="G45" s="12">
        <f t="shared" si="0"/>
        <v>6.6899999999999995</v>
      </c>
      <c r="H45" s="13" t="str">
        <f t="shared" si="1"/>
        <v>C+</v>
      </c>
      <c r="I45" s="14"/>
    </row>
    <row r="46" spans="1:11" ht="15.75" x14ac:dyDescent="0.25">
      <c r="A46" s="9">
        <v>33</v>
      </c>
      <c r="B46" s="10" t="s">
        <v>260</v>
      </c>
      <c r="C46" s="11" t="s">
        <v>261</v>
      </c>
      <c r="D46" s="11" t="s">
        <v>262</v>
      </c>
      <c r="E46" s="12">
        <v>8.8000000000000007</v>
      </c>
      <c r="F46" s="12">
        <v>5</v>
      </c>
      <c r="G46" s="12">
        <f t="shared" ref="G46:G63" si="2">E46*$E$12+F46*$F$12</f>
        <v>6.1400000000000006</v>
      </c>
      <c r="H46" s="13" t="str">
        <f t="shared" si="1"/>
        <v>C+</v>
      </c>
      <c r="I46" s="14"/>
    </row>
    <row r="47" spans="1:11" ht="15.75" x14ac:dyDescent="0.25">
      <c r="A47" s="9">
        <v>34</v>
      </c>
      <c r="B47" s="10" t="s">
        <v>263</v>
      </c>
      <c r="C47" s="11" t="s">
        <v>21</v>
      </c>
      <c r="D47" s="11" t="s">
        <v>264</v>
      </c>
      <c r="E47" s="12">
        <v>4</v>
      </c>
      <c r="F47" s="12">
        <v>3</v>
      </c>
      <c r="G47" s="12">
        <f t="shared" si="2"/>
        <v>3.3</v>
      </c>
      <c r="H47" s="13" t="str">
        <f t="shared" si="1"/>
        <v>F</v>
      </c>
      <c r="I47" s="14"/>
    </row>
    <row r="48" spans="1:11" ht="15.75" x14ac:dyDescent="0.25">
      <c r="A48" s="9">
        <v>35</v>
      </c>
      <c r="B48" s="10" t="s">
        <v>265</v>
      </c>
      <c r="C48" s="11" t="s">
        <v>266</v>
      </c>
      <c r="D48" s="11" t="s">
        <v>264</v>
      </c>
      <c r="E48" s="12">
        <v>4.3</v>
      </c>
      <c r="F48" s="12">
        <v>8.5</v>
      </c>
      <c r="G48" s="12">
        <f t="shared" si="2"/>
        <v>7.2399999999999993</v>
      </c>
      <c r="H48" s="13" t="str">
        <f t="shared" si="1"/>
        <v>B</v>
      </c>
      <c r="I48" s="14"/>
    </row>
    <row r="49" spans="1:9" ht="15.75" x14ac:dyDescent="0.25">
      <c r="A49" s="9">
        <v>36</v>
      </c>
      <c r="B49" s="10" t="s">
        <v>267</v>
      </c>
      <c r="C49" s="11" t="s">
        <v>268</v>
      </c>
      <c r="D49" s="11" t="s">
        <v>269</v>
      </c>
      <c r="E49" s="12">
        <v>0</v>
      </c>
      <c r="F49" s="12">
        <v>0</v>
      </c>
      <c r="G49" s="12">
        <f t="shared" si="2"/>
        <v>0</v>
      </c>
      <c r="H49" s="13" t="str">
        <f t="shared" si="1"/>
        <v>F</v>
      </c>
      <c r="I49" s="14" t="s">
        <v>1066</v>
      </c>
    </row>
    <row r="50" spans="1:9" ht="15.75" x14ac:dyDescent="0.25">
      <c r="A50" s="9">
        <v>37</v>
      </c>
      <c r="B50" s="10" t="s">
        <v>270</v>
      </c>
      <c r="C50" s="11" t="s">
        <v>271</v>
      </c>
      <c r="D50" s="11" t="s">
        <v>272</v>
      </c>
      <c r="E50" s="12">
        <v>6.3</v>
      </c>
      <c r="F50" s="12">
        <v>5</v>
      </c>
      <c r="G50" s="12">
        <f t="shared" si="2"/>
        <v>5.39</v>
      </c>
      <c r="H50" s="13" t="str">
        <f t="shared" si="1"/>
        <v>D+</v>
      </c>
      <c r="I50" s="14"/>
    </row>
    <row r="51" spans="1:9" ht="15.75" x14ac:dyDescent="0.25">
      <c r="A51" s="9">
        <v>38</v>
      </c>
      <c r="B51" s="10" t="s">
        <v>273</v>
      </c>
      <c r="C51" s="11" t="s">
        <v>274</v>
      </c>
      <c r="D51" s="11" t="s">
        <v>275</v>
      </c>
      <c r="E51" s="12">
        <v>8</v>
      </c>
      <c r="F51" s="12">
        <v>5</v>
      </c>
      <c r="G51" s="12">
        <f t="shared" si="2"/>
        <v>5.9</v>
      </c>
      <c r="H51" s="13" t="str">
        <f t="shared" si="1"/>
        <v>C</v>
      </c>
      <c r="I51" s="14"/>
    </row>
    <row r="52" spans="1:9" ht="15.75" x14ac:dyDescent="0.25">
      <c r="A52" s="9">
        <v>39</v>
      </c>
      <c r="B52" s="10" t="s">
        <v>276</v>
      </c>
      <c r="C52" s="11" t="s">
        <v>277</v>
      </c>
      <c r="D52" s="11" t="s">
        <v>278</v>
      </c>
      <c r="E52" s="12">
        <v>8.6</v>
      </c>
      <c r="F52" s="12">
        <v>6</v>
      </c>
      <c r="G52" s="12">
        <f t="shared" si="2"/>
        <v>6.7799999999999994</v>
      </c>
      <c r="H52" s="13" t="str">
        <f t="shared" si="1"/>
        <v>C+</v>
      </c>
      <c r="I52" s="14"/>
    </row>
    <row r="53" spans="1:9" ht="15.75" x14ac:dyDescent="0.25">
      <c r="A53" s="9">
        <v>40</v>
      </c>
      <c r="B53" s="10" t="s">
        <v>279</v>
      </c>
      <c r="C53" s="11" t="s">
        <v>280</v>
      </c>
      <c r="D53" s="11" t="s">
        <v>281</v>
      </c>
      <c r="E53" s="12">
        <v>7.8</v>
      </c>
      <c r="F53" s="12">
        <v>6</v>
      </c>
      <c r="G53" s="12">
        <f t="shared" si="2"/>
        <v>6.5399999999999991</v>
      </c>
      <c r="H53" s="13" t="str">
        <f t="shared" si="1"/>
        <v>C+</v>
      </c>
      <c r="I53" s="14"/>
    </row>
    <row r="54" spans="1:9" ht="15.75" x14ac:dyDescent="0.25">
      <c r="A54" s="9">
        <v>41</v>
      </c>
      <c r="B54" s="10" t="s">
        <v>282</v>
      </c>
      <c r="C54" s="11" t="s">
        <v>283</v>
      </c>
      <c r="D54" s="11" t="s">
        <v>284</v>
      </c>
      <c r="E54" s="12">
        <v>4</v>
      </c>
      <c r="F54" s="12">
        <v>4</v>
      </c>
      <c r="G54" s="12">
        <f t="shared" si="2"/>
        <v>4</v>
      </c>
      <c r="H54" s="13" t="str">
        <f t="shared" si="1"/>
        <v>D</v>
      </c>
      <c r="I54" s="14"/>
    </row>
    <row r="55" spans="1:9" ht="15.75" x14ac:dyDescent="0.25">
      <c r="A55" s="9">
        <v>42</v>
      </c>
      <c r="B55" s="10" t="s">
        <v>285</v>
      </c>
      <c r="C55" s="11" t="s">
        <v>139</v>
      </c>
      <c r="D55" s="11" t="s">
        <v>284</v>
      </c>
      <c r="E55" s="12">
        <v>8.3000000000000007</v>
      </c>
      <c r="F55" s="12">
        <v>5</v>
      </c>
      <c r="G55" s="12">
        <f t="shared" si="2"/>
        <v>5.99</v>
      </c>
      <c r="H55" s="13" t="str">
        <f t="shared" si="1"/>
        <v>C+</v>
      </c>
      <c r="I55" s="14"/>
    </row>
    <row r="56" spans="1:9" ht="15.75" x14ac:dyDescent="0.25">
      <c r="A56" s="9">
        <v>43</v>
      </c>
      <c r="B56" s="10" t="s">
        <v>286</v>
      </c>
      <c r="C56" s="11" t="s">
        <v>124</v>
      </c>
      <c r="D56" s="11" t="s">
        <v>287</v>
      </c>
      <c r="E56" s="12">
        <v>7.8</v>
      </c>
      <c r="F56" s="12">
        <v>4</v>
      </c>
      <c r="G56" s="12">
        <f t="shared" si="2"/>
        <v>5.14</v>
      </c>
      <c r="H56" s="13" t="str">
        <f t="shared" si="1"/>
        <v>D+</v>
      </c>
      <c r="I56" s="14"/>
    </row>
    <row r="57" spans="1:9" ht="15.75" x14ac:dyDescent="0.25">
      <c r="A57" s="9">
        <v>44</v>
      </c>
      <c r="B57" s="10" t="s">
        <v>288</v>
      </c>
      <c r="C57" s="11" t="s">
        <v>289</v>
      </c>
      <c r="D57" s="11" t="s">
        <v>290</v>
      </c>
      <c r="E57" s="12">
        <v>8.3000000000000007</v>
      </c>
      <c r="F57" s="12">
        <v>5</v>
      </c>
      <c r="G57" s="12">
        <f t="shared" si="2"/>
        <v>5.99</v>
      </c>
      <c r="H57" s="13" t="str">
        <f t="shared" si="1"/>
        <v>C+</v>
      </c>
      <c r="I57" s="14"/>
    </row>
    <row r="58" spans="1:9" ht="15.75" x14ac:dyDescent="0.25">
      <c r="A58" s="9">
        <v>45</v>
      </c>
      <c r="B58" s="10" t="s">
        <v>291</v>
      </c>
      <c r="C58" s="11" t="s">
        <v>292</v>
      </c>
      <c r="D58" s="11" t="s">
        <v>293</v>
      </c>
      <c r="E58" s="12">
        <v>0</v>
      </c>
      <c r="F58" s="12">
        <v>6</v>
      </c>
      <c r="G58" s="12">
        <f t="shared" si="2"/>
        <v>4.1999999999999993</v>
      </c>
      <c r="H58" s="13" t="str">
        <f t="shared" si="1"/>
        <v>D</v>
      </c>
      <c r="I58" s="14" t="s">
        <v>1066</v>
      </c>
    </row>
    <row r="59" spans="1:9" ht="15.75" x14ac:dyDescent="0.25">
      <c r="A59" s="9">
        <v>46</v>
      </c>
      <c r="B59" s="10" t="s">
        <v>294</v>
      </c>
      <c r="C59" s="11" t="s">
        <v>295</v>
      </c>
      <c r="D59" s="11" t="s">
        <v>296</v>
      </c>
      <c r="E59" s="12">
        <v>8.3000000000000007</v>
      </c>
      <c r="F59" s="12">
        <v>8</v>
      </c>
      <c r="G59" s="12">
        <f t="shared" si="2"/>
        <v>8.09</v>
      </c>
      <c r="H59" s="13" t="str">
        <f t="shared" si="1"/>
        <v>B+</v>
      </c>
      <c r="I59" s="14"/>
    </row>
    <row r="60" spans="1:9" ht="15.75" x14ac:dyDescent="0.25">
      <c r="A60" s="9">
        <v>47</v>
      </c>
      <c r="B60" s="10" t="s">
        <v>297</v>
      </c>
      <c r="C60" s="11" t="s">
        <v>298</v>
      </c>
      <c r="D60" s="11" t="s">
        <v>299</v>
      </c>
      <c r="E60" s="12">
        <v>7.3</v>
      </c>
      <c r="F60" s="12">
        <v>5</v>
      </c>
      <c r="G60" s="12">
        <f t="shared" si="2"/>
        <v>5.6899999999999995</v>
      </c>
      <c r="H60" s="13" t="str">
        <f t="shared" si="1"/>
        <v>C</v>
      </c>
      <c r="I60" s="14"/>
    </row>
    <row r="61" spans="1:9" ht="15.75" x14ac:dyDescent="0.25">
      <c r="A61" s="9">
        <v>48</v>
      </c>
      <c r="B61" s="10" t="s">
        <v>300</v>
      </c>
      <c r="C61" s="11" t="s">
        <v>146</v>
      </c>
      <c r="D61" s="11" t="s">
        <v>39</v>
      </c>
      <c r="E61" s="12">
        <v>4.3</v>
      </c>
      <c r="F61" s="12">
        <v>4</v>
      </c>
      <c r="G61" s="12">
        <f t="shared" si="2"/>
        <v>4.09</v>
      </c>
      <c r="H61" s="13" t="str">
        <f t="shared" si="1"/>
        <v>D</v>
      </c>
      <c r="I61" s="14"/>
    </row>
    <row r="62" spans="1:9" ht="15.75" x14ac:dyDescent="0.25">
      <c r="A62" s="9">
        <v>49</v>
      </c>
      <c r="B62" s="10" t="s">
        <v>301</v>
      </c>
      <c r="C62" s="11" t="s">
        <v>302</v>
      </c>
      <c r="D62" s="11" t="s">
        <v>39</v>
      </c>
      <c r="E62" s="12">
        <v>8.5</v>
      </c>
      <c r="F62" s="12">
        <v>5</v>
      </c>
      <c r="G62" s="12">
        <f t="shared" si="2"/>
        <v>6.05</v>
      </c>
      <c r="H62" s="13" t="str">
        <f t="shared" si="1"/>
        <v>C+</v>
      </c>
      <c r="I62" s="14"/>
    </row>
    <row r="63" spans="1:9" ht="15.75" x14ac:dyDescent="0.25">
      <c r="A63" s="9">
        <v>50</v>
      </c>
      <c r="B63" s="10" t="s">
        <v>303</v>
      </c>
      <c r="C63" s="11" t="s">
        <v>29</v>
      </c>
      <c r="D63" s="11" t="s">
        <v>304</v>
      </c>
      <c r="E63" s="12">
        <v>8</v>
      </c>
      <c r="F63" s="12">
        <v>5</v>
      </c>
      <c r="G63" s="12">
        <f t="shared" si="2"/>
        <v>5.9</v>
      </c>
      <c r="H63" s="13" t="str">
        <f t="shared" si="1"/>
        <v>C</v>
      </c>
      <c r="I63" s="14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5" t="str">
        <f>"Cộng danh sách gồm "</f>
        <v xml:space="preserve">Cộng danh sách gồm </v>
      </c>
      <c r="B65" s="15"/>
      <c r="C65" s="15"/>
      <c r="D65" s="16">
        <f>COUNTA(H14:H63)</f>
        <v>50</v>
      </c>
      <c r="E65" s="17">
        <v>1</v>
      </c>
      <c r="F65" s="18"/>
      <c r="G65" s="1"/>
      <c r="H65" s="1"/>
      <c r="I65" s="1"/>
    </row>
    <row r="66" spans="1:9" ht="15.75" x14ac:dyDescent="0.25">
      <c r="A66" s="115" t="s">
        <v>58</v>
      </c>
      <c r="B66" s="115"/>
      <c r="C66" s="115"/>
      <c r="D66" s="19">
        <f>COUNTIF(G14:G63,"&gt;=5")</f>
        <v>34</v>
      </c>
      <c r="E66" s="20">
        <f>D66/D65</f>
        <v>0.68</v>
      </c>
      <c r="F66" s="21"/>
      <c r="G66" s="1"/>
      <c r="H66" s="1"/>
      <c r="I66" s="1"/>
    </row>
    <row r="67" spans="1:9" ht="15.75" x14ac:dyDescent="0.25">
      <c r="A67" s="115" t="s">
        <v>59</v>
      </c>
      <c r="B67" s="115"/>
      <c r="C67" s="115"/>
      <c r="D67" s="19"/>
      <c r="E67" s="20">
        <f>D67/D65</f>
        <v>0</v>
      </c>
      <c r="F67" s="21"/>
      <c r="G67" s="1"/>
      <c r="H67" s="1"/>
      <c r="I67" s="1"/>
    </row>
    <row r="68" spans="1:9" ht="15.75" x14ac:dyDescent="0.25">
      <c r="A68" s="22"/>
      <c r="B68" s="22"/>
      <c r="C68" s="23"/>
      <c r="D68" s="22"/>
      <c r="E68" s="4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116" t="str">
        <f ca="1">"TP. Hồ Chí Minh, ngày "&amp;  DAY(NOW())&amp;" tháng " &amp;MONTH(NOW())&amp;" năm "&amp;YEAR(NOW())</f>
        <v>TP. Hồ Chí Minh, ngày 9 tháng 1 năm 2017</v>
      </c>
      <c r="F69" s="116"/>
      <c r="G69" s="116"/>
      <c r="H69" s="116"/>
      <c r="I69" s="116"/>
    </row>
    <row r="70" spans="1:9" ht="15.75" x14ac:dyDescent="0.25">
      <c r="A70" s="3" t="s">
        <v>60</v>
      </c>
      <c r="B70" s="3"/>
      <c r="C70" s="3"/>
      <c r="D70" s="1"/>
      <c r="E70" s="111" t="s">
        <v>61</v>
      </c>
      <c r="F70" s="111"/>
      <c r="G70" s="111"/>
      <c r="H70" s="111"/>
      <c r="I70" s="111"/>
    </row>
    <row r="71" spans="1:9" ht="15.75" x14ac:dyDescent="0.25">
      <c r="A71" s="2"/>
      <c r="B71" s="2"/>
      <c r="C71" s="2"/>
      <c r="D71" s="1"/>
      <c r="E71" s="3"/>
      <c r="F71" s="3"/>
      <c r="G71" s="3"/>
      <c r="H71" s="3"/>
      <c r="I71" s="3"/>
    </row>
    <row r="72" spans="1:9" ht="15.75" x14ac:dyDescent="0.25">
      <c r="A72" s="2"/>
      <c r="B72" s="2"/>
      <c r="C72" s="2"/>
      <c r="E72" s="3"/>
      <c r="F72" s="3"/>
      <c r="G72" s="3"/>
      <c r="H72" s="3"/>
      <c r="I72" s="3"/>
    </row>
    <row r="73" spans="1:9" ht="15.75" x14ac:dyDescent="0.25">
      <c r="A73" s="2"/>
      <c r="B73" s="2"/>
      <c r="C73" s="2"/>
      <c r="E73" s="3"/>
      <c r="F73" s="3"/>
      <c r="G73" s="3"/>
      <c r="H73" s="3"/>
      <c r="I73" s="3"/>
    </row>
    <row r="74" spans="1:9" ht="16.5" x14ac:dyDescent="0.25">
      <c r="A74" s="1"/>
      <c r="B74" s="110" t="s">
        <v>1067</v>
      </c>
      <c r="C74" s="110"/>
      <c r="E74" s="3"/>
      <c r="F74" s="111" t="s">
        <v>189</v>
      </c>
      <c r="G74" s="111"/>
      <c r="H74" s="111"/>
      <c r="I74" s="3"/>
    </row>
    <row r="75" spans="1:9" ht="15.75" x14ac:dyDescent="0.25">
      <c r="A75" s="24"/>
      <c r="B75" s="25"/>
      <c r="C75" s="25"/>
    </row>
    <row r="76" spans="1:9" ht="15.75" x14ac:dyDescent="0.25">
      <c r="F76" s="112"/>
      <c r="G76" s="112"/>
      <c r="H76" s="112"/>
    </row>
  </sheetData>
  <protectedRanges>
    <protectedRange sqref="I14:I63" name="Range4"/>
    <protectedRange sqref="B14:F63" name="Range3"/>
    <protectedRange sqref="C7:C9 G7:G8" name="Range2"/>
    <protectedRange sqref="A3" name="Range1"/>
    <protectedRange sqref="E12:F12" name="Range6"/>
    <protectedRange sqref="D71" name="Range5_1"/>
    <protectedRange sqref="E71 E74 G74:I74" name="Range5_2"/>
    <protectedRange sqref="A74" name="Range5_1_2"/>
  </protectedRanges>
  <mergeCells count="24">
    <mergeCell ref="A1:D1"/>
    <mergeCell ref="E1:I1"/>
    <mergeCell ref="A2:D2"/>
    <mergeCell ref="A3:D3"/>
    <mergeCell ref="A5:I5"/>
    <mergeCell ref="A8:B8"/>
    <mergeCell ref="C8:D8"/>
    <mergeCell ref="E8:F8"/>
    <mergeCell ref="A9:B9"/>
    <mergeCell ref="C9:D9"/>
    <mergeCell ref="E9:G9"/>
    <mergeCell ref="I11:I12"/>
    <mergeCell ref="F76:H76"/>
    <mergeCell ref="A66:C66"/>
    <mergeCell ref="A67:C67"/>
    <mergeCell ref="E69:I69"/>
    <mergeCell ref="E70:I70"/>
    <mergeCell ref="B74:C74"/>
    <mergeCell ref="F74:H74"/>
    <mergeCell ref="C13:D13"/>
    <mergeCell ref="A11:A12"/>
    <mergeCell ref="B11:B12"/>
    <mergeCell ref="C11:D12"/>
    <mergeCell ref="G11:H11"/>
  </mergeCells>
  <conditionalFormatting sqref="H14:H63">
    <cfRule type="cellIs" dxfId="22" priority="2" stopIfTrue="1" operator="equal">
      <formula>"F"</formula>
    </cfRule>
  </conditionalFormatting>
  <conditionalFormatting sqref="G14:G63">
    <cfRule type="expression" dxfId="21" priority="1" stopIfTrue="1">
      <formula>MAX(#REF!)&lt;4</formula>
    </cfRule>
  </conditionalFormatting>
  <pageMargins left="0.25" right="1.0416666666666666E-2" top="0.31" bottom="0.19791666666666666" header="0.3" footer="0.18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44" workbookViewId="0">
      <selection activeCell="F66" sqref="F66"/>
    </sheetView>
  </sheetViews>
  <sheetFormatPr defaultRowHeight="15" x14ac:dyDescent="0.25"/>
  <cols>
    <col min="1" max="1" width="4.42578125" customWidth="1"/>
    <col min="2" max="2" width="13.42578125" customWidth="1"/>
    <col min="3" max="3" width="21.28515625" customWidth="1"/>
    <col min="4" max="4" width="9.85546875" customWidth="1"/>
    <col min="7" max="7" width="10.140625" bestFit="1" customWidth="1"/>
    <col min="9" max="9" width="13.42578125" customWidth="1"/>
  </cols>
  <sheetData>
    <row r="1" spans="1:9" ht="15.75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2</v>
      </c>
      <c r="B2" s="111"/>
      <c r="C2" s="111"/>
      <c r="D2" s="111"/>
      <c r="E2" s="26" t="s">
        <v>62</v>
      </c>
      <c r="F2" s="26"/>
      <c r="G2" s="26"/>
      <c r="H2" s="26"/>
      <c r="I2" s="26"/>
    </row>
    <row r="3" spans="1:9" ht="15.75" x14ac:dyDescent="0.25">
      <c r="A3" s="111" t="s">
        <v>3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2"/>
      <c r="B4" s="2"/>
      <c r="C4" s="2"/>
      <c r="D4" s="2"/>
      <c r="E4" s="1"/>
      <c r="F4" s="1"/>
      <c r="G4" s="1"/>
      <c r="H4" s="1"/>
      <c r="I4" s="1"/>
    </row>
    <row r="5" spans="1:9" ht="19.5" x14ac:dyDescent="0.3">
      <c r="A5" s="122" t="s">
        <v>1074</v>
      </c>
      <c r="B5" s="122"/>
      <c r="C5" s="122"/>
      <c r="D5" s="122"/>
      <c r="E5" s="122"/>
      <c r="F5" s="122"/>
      <c r="G5" s="122"/>
      <c r="H5" s="122"/>
      <c r="I5" s="122"/>
    </row>
    <row r="6" spans="1:9" ht="15.7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x14ac:dyDescent="0.25">
      <c r="A7" s="22" t="s">
        <v>1049</v>
      </c>
      <c r="B7" s="22"/>
      <c r="C7" s="22"/>
      <c r="D7" s="22"/>
      <c r="E7" s="22" t="s">
        <v>1050</v>
      </c>
      <c r="F7" s="22"/>
      <c r="G7" s="3"/>
      <c r="H7" s="4"/>
      <c r="I7" s="4"/>
    </row>
    <row r="8" spans="1:9" ht="15.75" x14ac:dyDescent="0.25">
      <c r="A8" s="117" t="s">
        <v>5</v>
      </c>
      <c r="B8" s="117"/>
      <c r="C8" s="117" t="s">
        <v>305</v>
      </c>
      <c r="D8" s="117"/>
      <c r="E8" s="117" t="s">
        <v>843</v>
      </c>
      <c r="F8" s="117"/>
      <c r="G8" s="3"/>
      <c r="H8" s="4"/>
      <c r="I8" s="4"/>
    </row>
    <row r="9" spans="1:9" ht="15.75" x14ac:dyDescent="0.25">
      <c r="A9" s="117" t="s">
        <v>6</v>
      </c>
      <c r="B9" s="117"/>
      <c r="C9" s="117" t="s">
        <v>7</v>
      </c>
      <c r="D9" s="117"/>
      <c r="E9" s="118" t="s">
        <v>64</v>
      </c>
      <c r="F9" s="119"/>
      <c r="G9" s="119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1.5" x14ac:dyDescent="0.25">
      <c r="A11" s="120" t="s">
        <v>8</v>
      </c>
      <c r="B11" s="114" t="s">
        <v>9</v>
      </c>
      <c r="C11" s="114" t="s">
        <v>10</v>
      </c>
      <c r="D11" s="114"/>
      <c r="E11" s="32" t="s">
        <v>1044</v>
      </c>
      <c r="F11" s="5" t="s">
        <v>12</v>
      </c>
      <c r="G11" s="121" t="s">
        <v>13</v>
      </c>
      <c r="H11" s="121"/>
      <c r="I11" s="113" t="s">
        <v>14</v>
      </c>
    </row>
    <row r="12" spans="1:9" ht="15.75" x14ac:dyDescent="0.25">
      <c r="A12" s="120"/>
      <c r="B12" s="114"/>
      <c r="C12" s="114"/>
      <c r="D12" s="114"/>
      <c r="E12" s="6">
        <v>0.3</v>
      </c>
      <c r="F12" s="6">
        <v>0.7</v>
      </c>
      <c r="G12" s="7" t="s">
        <v>15</v>
      </c>
      <c r="H12" s="7" t="s">
        <v>16</v>
      </c>
      <c r="I12" s="113"/>
    </row>
    <row r="13" spans="1:9" ht="15.75" x14ac:dyDescent="0.25">
      <c r="A13" s="8">
        <v>1</v>
      </c>
      <c r="B13" s="8">
        <v>2</v>
      </c>
      <c r="C13" s="114">
        <v>3</v>
      </c>
      <c r="D13" s="114"/>
      <c r="E13" s="8">
        <v>4</v>
      </c>
      <c r="F13" s="8">
        <v>5</v>
      </c>
      <c r="G13" s="8">
        <v>6</v>
      </c>
      <c r="H13" s="8">
        <v>7</v>
      </c>
      <c r="I13" s="7">
        <v>8</v>
      </c>
    </row>
    <row r="14" spans="1:9" ht="15.75" x14ac:dyDescent="0.25">
      <c r="A14" s="9">
        <v>1</v>
      </c>
      <c r="B14" s="10" t="s">
        <v>306</v>
      </c>
      <c r="C14" s="11" t="s">
        <v>307</v>
      </c>
      <c r="D14" s="11" t="s">
        <v>17</v>
      </c>
      <c r="E14" s="12">
        <v>0</v>
      </c>
      <c r="F14" s="12">
        <v>0</v>
      </c>
      <c r="G14" s="12">
        <f>E14*$E$12+F14*$F$12</f>
        <v>0</v>
      </c>
      <c r="H14" s="13" t="str">
        <f>IF(G14&lt;4,"F",IF(G14&lt;=4.9,"D",IF(G14&lt;=5.4,"D+",IF(G14&lt;=5.9,"C",IF(G14&lt;=6.9,"C+",IF(G14&lt;=7.9,"B",IF(G14&lt;=8.4,"B+","A")))))))</f>
        <v>F</v>
      </c>
      <c r="I14" s="14" t="s">
        <v>848</v>
      </c>
    </row>
    <row r="15" spans="1:9" ht="15.75" x14ac:dyDescent="0.25">
      <c r="A15" s="9">
        <v>2</v>
      </c>
      <c r="B15" s="10" t="s">
        <v>308</v>
      </c>
      <c r="C15" s="11" t="s">
        <v>309</v>
      </c>
      <c r="D15" s="11" t="s">
        <v>310</v>
      </c>
      <c r="E15" s="12">
        <v>6.5</v>
      </c>
      <c r="F15" s="12">
        <v>6</v>
      </c>
      <c r="G15" s="12">
        <f t="shared" ref="G15:G64" si="0">E15*$E$12+F15*$F$12</f>
        <v>6.1499999999999995</v>
      </c>
      <c r="H15" s="13" t="str">
        <f t="shared" ref="H15:H64" si="1">IF(G15&lt;4,"F",IF(G15&lt;=4.9,"D",IF(G15&lt;=5.4,"D+",IF(G15&lt;=5.9,"C",IF(G15&lt;=6.9,"C+",IF(G15&lt;=7.9,"B",IF(G15&lt;=8.4,"B+","A")))))))</f>
        <v>C+</v>
      </c>
      <c r="I15" s="14"/>
    </row>
    <row r="16" spans="1:9" ht="15.75" x14ac:dyDescent="0.25">
      <c r="A16" s="9">
        <v>3</v>
      </c>
      <c r="B16" s="10" t="s">
        <v>311</v>
      </c>
      <c r="C16" s="11" t="s">
        <v>312</v>
      </c>
      <c r="D16" s="11" t="s">
        <v>107</v>
      </c>
      <c r="E16" s="12">
        <v>0</v>
      </c>
      <c r="F16" s="12">
        <v>0</v>
      </c>
      <c r="G16" s="12">
        <f t="shared" si="0"/>
        <v>0</v>
      </c>
      <c r="H16" s="13" t="str">
        <f t="shared" si="1"/>
        <v>F</v>
      </c>
      <c r="I16" s="14" t="s">
        <v>848</v>
      </c>
    </row>
    <row r="17" spans="1:9" ht="15.75" x14ac:dyDescent="0.25">
      <c r="A17" s="9">
        <v>4</v>
      </c>
      <c r="B17" s="10" t="s">
        <v>313</v>
      </c>
      <c r="C17" s="11" t="s">
        <v>53</v>
      </c>
      <c r="D17" s="11" t="s">
        <v>20</v>
      </c>
      <c r="E17" s="12">
        <v>8</v>
      </c>
      <c r="F17" s="12">
        <v>6</v>
      </c>
      <c r="G17" s="12">
        <f t="shared" si="0"/>
        <v>6.6</v>
      </c>
      <c r="H17" s="13" t="str">
        <f t="shared" si="1"/>
        <v>C+</v>
      </c>
      <c r="I17" s="14"/>
    </row>
    <row r="18" spans="1:9" ht="15.75" x14ac:dyDescent="0.25">
      <c r="A18" s="9">
        <v>5</v>
      </c>
      <c r="B18" s="10" t="s">
        <v>314</v>
      </c>
      <c r="C18" s="11" t="s">
        <v>315</v>
      </c>
      <c r="D18" s="11" t="s">
        <v>20</v>
      </c>
      <c r="E18" s="12">
        <v>8</v>
      </c>
      <c r="F18" s="12">
        <v>6</v>
      </c>
      <c r="G18" s="12">
        <f t="shared" si="0"/>
        <v>6.6</v>
      </c>
      <c r="H18" s="13" t="str">
        <f t="shared" si="1"/>
        <v>C+</v>
      </c>
      <c r="I18" s="14"/>
    </row>
    <row r="19" spans="1:9" ht="15.75" x14ac:dyDescent="0.25">
      <c r="A19" s="9">
        <v>6</v>
      </c>
      <c r="B19" s="10" t="s">
        <v>316</v>
      </c>
      <c r="C19" s="11" t="s">
        <v>317</v>
      </c>
      <c r="D19" s="11" t="s">
        <v>25</v>
      </c>
      <c r="E19" s="12">
        <v>7.3</v>
      </c>
      <c r="F19" s="12">
        <v>4</v>
      </c>
      <c r="G19" s="12">
        <f t="shared" si="0"/>
        <v>4.99</v>
      </c>
      <c r="H19" s="13" t="str">
        <f t="shared" si="1"/>
        <v>D+</v>
      </c>
      <c r="I19" s="14"/>
    </row>
    <row r="20" spans="1:9" ht="15.75" x14ac:dyDescent="0.25">
      <c r="A20" s="9">
        <v>7</v>
      </c>
      <c r="B20" s="10" t="s">
        <v>318</v>
      </c>
      <c r="C20" s="11" t="s">
        <v>319</v>
      </c>
      <c r="D20" s="11" t="s">
        <v>30</v>
      </c>
      <c r="E20" s="12">
        <v>0</v>
      </c>
      <c r="F20" s="12">
        <v>0</v>
      </c>
      <c r="G20" s="12">
        <f t="shared" si="0"/>
        <v>0</v>
      </c>
      <c r="H20" s="13" t="str">
        <f t="shared" si="1"/>
        <v>F</v>
      </c>
      <c r="I20" s="14" t="s">
        <v>848</v>
      </c>
    </row>
    <row r="21" spans="1:9" ht="15.75" x14ac:dyDescent="0.25">
      <c r="A21" s="9">
        <v>8</v>
      </c>
      <c r="B21" s="10" t="s">
        <v>320</v>
      </c>
      <c r="C21" s="11" t="s">
        <v>321</v>
      </c>
      <c r="D21" s="11" t="s">
        <v>322</v>
      </c>
      <c r="E21" s="12">
        <v>8.8000000000000007</v>
      </c>
      <c r="F21" s="12">
        <v>7</v>
      </c>
      <c r="G21" s="12">
        <f t="shared" si="0"/>
        <v>7.5399999999999991</v>
      </c>
      <c r="H21" s="13" t="str">
        <f t="shared" si="1"/>
        <v>B</v>
      </c>
      <c r="I21" s="14"/>
    </row>
    <row r="22" spans="1:9" ht="15.75" x14ac:dyDescent="0.25">
      <c r="A22" s="9">
        <v>9</v>
      </c>
      <c r="B22" s="10" t="s">
        <v>323</v>
      </c>
      <c r="C22" s="11" t="s">
        <v>324</v>
      </c>
      <c r="D22" s="11" t="s">
        <v>32</v>
      </c>
      <c r="E22" s="12">
        <v>7</v>
      </c>
      <c r="F22" s="12">
        <v>8</v>
      </c>
      <c r="G22" s="12">
        <f t="shared" si="0"/>
        <v>7.6999999999999993</v>
      </c>
      <c r="H22" s="13" t="str">
        <f t="shared" si="1"/>
        <v>B</v>
      </c>
      <c r="I22" s="14"/>
    </row>
    <row r="23" spans="1:9" ht="15.75" x14ac:dyDescent="0.25">
      <c r="A23" s="9">
        <v>10</v>
      </c>
      <c r="B23" s="10" t="s">
        <v>325</v>
      </c>
      <c r="C23" s="11" t="s">
        <v>326</v>
      </c>
      <c r="D23" s="11" t="s">
        <v>327</v>
      </c>
      <c r="E23" s="12">
        <v>3.8</v>
      </c>
      <c r="F23" s="12">
        <v>6</v>
      </c>
      <c r="G23" s="12">
        <f t="shared" si="0"/>
        <v>5.339999999999999</v>
      </c>
      <c r="H23" s="13" t="str">
        <f t="shared" si="1"/>
        <v>D+</v>
      </c>
      <c r="I23" s="14"/>
    </row>
    <row r="24" spans="1:9" ht="15.75" x14ac:dyDescent="0.25">
      <c r="A24" s="9">
        <v>11</v>
      </c>
      <c r="B24" s="10" t="s">
        <v>328</v>
      </c>
      <c r="C24" s="11" t="s">
        <v>329</v>
      </c>
      <c r="D24" s="11" t="s">
        <v>330</v>
      </c>
      <c r="E24" s="12">
        <v>0</v>
      </c>
      <c r="F24" s="12">
        <v>0</v>
      </c>
      <c r="G24" s="12">
        <f t="shared" si="0"/>
        <v>0</v>
      </c>
      <c r="H24" s="13" t="str">
        <f t="shared" si="1"/>
        <v>F</v>
      </c>
      <c r="I24" s="14" t="s">
        <v>848</v>
      </c>
    </row>
    <row r="25" spans="1:9" ht="15.75" x14ac:dyDescent="0.25">
      <c r="A25" s="9">
        <v>12</v>
      </c>
      <c r="B25" s="10" t="s">
        <v>331</v>
      </c>
      <c r="C25" s="11" t="s">
        <v>57</v>
      </c>
      <c r="D25" s="11" t="s">
        <v>255</v>
      </c>
      <c r="E25" s="12">
        <v>0</v>
      </c>
      <c r="F25" s="12">
        <v>0</v>
      </c>
      <c r="G25" s="12">
        <f t="shared" si="0"/>
        <v>0</v>
      </c>
      <c r="H25" s="13" t="str">
        <f t="shared" si="1"/>
        <v>F</v>
      </c>
      <c r="I25" s="14" t="s">
        <v>848</v>
      </c>
    </row>
    <row r="26" spans="1:9" ht="15.75" x14ac:dyDescent="0.25">
      <c r="A26" s="9">
        <v>13</v>
      </c>
      <c r="B26" s="10" t="s">
        <v>332</v>
      </c>
      <c r="C26" s="11" t="s">
        <v>131</v>
      </c>
      <c r="D26" s="11" t="s">
        <v>37</v>
      </c>
      <c r="E26" s="12">
        <v>8</v>
      </c>
      <c r="F26" s="12">
        <v>7</v>
      </c>
      <c r="G26" s="12">
        <f t="shared" si="0"/>
        <v>7.2999999999999989</v>
      </c>
      <c r="H26" s="13" t="str">
        <f t="shared" si="1"/>
        <v>B</v>
      </c>
      <c r="I26" s="14"/>
    </row>
    <row r="27" spans="1:9" ht="15.75" x14ac:dyDescent="0.25">
      <c r="A27" s="9">
        <v>14</v>
      </c>
      <c r="B27" s="10" t="s">
        <v>333</v>
      </c>
      <c r="C27" s="11" t="s">
        <v>57</v>
      </c>
      <c r="D27" s="11" t="s">
        <v>39</v>
      </c>
      <c r="E27" s="12">
        <v>9.3000000000000007</v>
      </c>
      <c r="F27" s="12">
        <v>5</v>
      </c>
      <c r="G27" s="12">
        <f t="shared" si="0"/>
        <v>6.29</v>
      </c>
      <c r="H27" s="13" t="str">
        <f t="shared" si="1"/>
        <v>C+</v>
      </c>
      <c r="I27" s="14"/>
    </row>
    <row r="28" spans="1:9" ht="15.75" x14ac:dyDescent="0.25">
      <c r="A28" s="9">
        <v>15</v>
      </c>
      <c r="B28" s="10" t="s">
        <v>334</v>
      </c>
      <c r="C28" s="11" t="s">
        <v>335</v>
      </c>
      <c r="D28" s="11" t="s">
        <v>39</v>
      </c>
      <c r="E28" s="12">
        <v>7.3</v>
      </c>
      <c r="F28" s="12">
        <v>6</v>
      </c>
      <c r="G28" s="12">
        <f t="shared" si="0"/>
        <v>6.3899999999999988</v>
      </c>
      <c r="H28" s="13" t="str">
        <f t="shared" si="1"/>
        <v>C+</v>
      </c>
      <c r="I28" s="14"/>
    </row>
    <row r="29" spans="1:9" ht="15.75" x14ac:dyDescent="0.25">
      <c r="A29" s="9">
        <v>16</v>
      </c>
      <c r="B29" s="10" t="s">
        <v>336</v>
      </c>
      <c r="C29" s="11" t="s">
        <v>337</v>
      </c>
      <c r="D29" s="11" t="s">
        <v>304</v>
      </c>
      <c r="E29" s="12">
        <v>3.5</v>
      </c>
      <c r="F29" s="12">
        <v>5</v>
      </c>
      <c r="G29" s="12">
        <f t="shared" si="0"/>
        <v>4.55</v>
      </c>
      <c r="H29" s="13" t="str">
        <f t="shared" si="1"/>
        <v>D</v>
      </c>
      <c r="I29" s="14"/>
    </row>
    <row r="30" spans="1:9" ht="15.75" x14ac:dyDescent="0.25">
      <c r="A30" s="9">
        <v>17</v>
      </c>
      <c r="B30" s="10" t="s">
        <v>338</v>
      </c>
      <c r="C30" s="11" t="s">
        <v>339</v>
      </c>
      <c r="D30" s="11" t="s">
        <v>340</v>
      </c>
      <c r="E30" s="12">
        <v>0</v>
      </c>
      <c r="F30" s="12">
        <v>6</v>
      </c>
      <c r="G30" s="12">
        <f t="shared" si="0"/>
        <v>4.1999999999999993</v>
      </c>
      <c r="H30" s="13" t="str">
        <f t="shared" si="1"/>
        <v>D</v>
      </c>
      <c r="I30" s="14"/>
    </row>
    <row r="31" spans="1:9" ht="15.75" x14ac:dyDescent="0.25">
      <c r="A31" s="9">
        <v>18</v>
      </c>
      <c r="B31" s="10" t="s">
        <v>341</v>
      </c>
      <c r="C31" s="11" t="s">
        <v>342</v>
      </c>
      <c r="D31" s="11" t="s">
        <v>343</v>
      </c>
      <c r="E31" s="12">
        <v>6.8</v>
      </c>
      <c r="F31" s="12">
        <v>6</v>
      </c>
      <c r="G31" s="12">
        <f t="shared" si="0"/>
        <v>6.2399999999999993</v>
      </c>
      <c r="H31" s="13" t="str">
        <f t="shared" si="1"/>
        <v>C+</v>
      </c>
      <c r="I31" s="14"/>
    </row>
    <row r="32" spans="1:9" ht="15.75" x14ac:dyDescent="0.25">
      <c r="A32" s="9">
        <v>19</v>
      </c>
      <c r="B32" s="10" t="s">
        <v>344</v>
      </c>
      <c r="C32" s="11" t="s">
        <v>345</v>
      </c>
      <c r="D32" s="11" t="s">
        <v>346</v>
      </c>
      <c r="E32" s="12">
        <v>0</v>
      </c>
      <c r="F32" s="12">
        <v>0</v>
      </c>
      <c r="G32" s="12">
        <f t="shared" si="0"/>
        <v>0</v>
      </c>
      <c r="H32" s="13" t="str">
        <f t="shared" si="1"/>
        <v>F</v>
      </c>
      <c r="I32" s="14" t="s">
        <v>848</v>
      </c>
    </row>
    <row r="33" spans="1:11" ht="15.75" x14ac:dyDescent="0.25">
      <c r="A33" s="9">
        <v>20</v>
      </c>
      <c r="B33" s="10" t="s">
        <v>347</v>
      </c>
      <c r="C33" s="11" t="s">
        <v>348</v>
      </c>
      <c r="D33" s="11" t="s">
        <v>349</v>
      </c>
      <c r="E33" s="12">
        <v>7.3</v>
      </c>
      <c r="F33" s="12">
        <v>9</v>
      </c>
      <c r="G33" s="12">
        <f t="shared" si="0"/>
        <v>8.49</v>
      </c>
      <c r="H33" s="13" t="str">
        <f t="shared" si="1"/>
        <v>A</v>
      </c>
      <c r="I33" s="14"/>
    </row>
    <row r="34" spans="1:11" ht="15.75" x14ac:dyDescent="0.25">
      <c r="A34" s="9">
        <v>21</v>
      </c>
      <c r="B34" s="10" t="s">
        <v>350</v>
      </c>
      <c r="C34" s="11" t="s">
        <v>351</v>
      </c>
      <c r="D34" s="11" t="s">
        <v>352</v>
      </c>
      <c r="E34" s="12">
        <v>7.3</v>
      </c>
      <c r="F34" s="12">
        <v>6</v>
      </c>
      <c r="G34" s="12">
        <f t="shared" si="0"/>
        <v>6.3899999999999988</v>
      </c>
      <c r="H34" s="13" t="str">
        <f t="shared" si="1"/>
        <v>C+</v>
      </c>
      <c r="I34" s="14"/>
    </row>
    <row r="35" spans="1:11" ht="15.75" x14ac:dyDescent="0.25">
      <c r="A35" s="9">
        <v>22</v>
      </c>
      <c r="B35" s="10" t="s">
        <v>353</v>
      </c>
      <c r="C35" s="11" t="s">
        <v>354</v>
      </c>
      <c r="D35" s="11" t="s">
        <v>40</v>
      </c>
      <c r="E35" s="12">
        <v>0</v>
      </c>
      <c r="F35" s="12">
        <v>0</v>
      </c>
      <c r="G35" s="12">
        <f t="shared" si="0"/>
        <v>0</v>
      </c>
      <c r="H35" s="13" t="str">
        <f t="shared" si="1"/>
        <v>F</v>
      </c>
      <c r="I35" s="14"/>
    </row>
    <row r="36" spans="1:11" ht="15.75" x14ac:dyDescent="0.25">
      <c r="A36" s="9">
        <v>23</v>
      </c>
      <c r="B36" s="10" t="s">
        <v>355</v>
      </c>
      <c r="C36" s="11" t="s">
        <v>356</v>
      </c>
      <c r="D36" s="11" t="s">
        <v>40</v>
      </c>
      <c r="E36" s="12">
        <v>3.5</v>
      </c>
      <c r="F36" s="12">
        <v>4</v>
      </c>
      <c r="G36" s="12">
        <f t="shared" si="0"/>
        <v>3.8499999999999996</v>
      </c>
      <c r="H36" s="13" t="str">
        <f t="shared" si="1"/>
        <v>F</v>
      </c>
      <c r="I36" s="14"/>
    </row>
    <row r="37" spans="1:11" ht="15.75" x14ac:dyDescent="0.25">
      <c r="A37" s="9">
        <v>24</v>
      </c>
      <c r="B37" s="10" t="s">
        <v>357</v>
      </c>
      <c r="C37" s="11" t="s">
        <v>358</v>
      </c>
      <c r="D37" s="11" t="s">
        <v>42</v>
      </c>
      <c r="E37" s="12">
        <v>6.3</v>
      </c>
      <c r="F37" s="12">
        <v>8</v>
      </c>
      <c r="G37" s="12">
        <f t="shared" si="0"/>
        <v>7.4899999999999993</v>
      </c>
      <c r="H37" s="13" t="str">
        <f t="shared" si="1"/>
        <v>B</v>
      </c>
      <c r="I37" s="14"/>
      <c r="K37" t="s">
        <v>34</v>
      </c>
    </row>
    <row r="38" spans="1:11" ht="15.75" x14ac:dyDescent="0.25">
      <c r="A38" s="9">
        <v>25</v>
      </c>
      <c r="B38" s="10" t="s">
        <v>359</v>
      </c>
      <c r="C38" s="11" t="s">
        <v>360</v>
      </c>
      <c r="D38" s="11" t="s">
        <v>42</v>
      </c>
      <c r="E38" s="12">
        <v>8.3000000000000007</v>
      </c>
      <c r="F38" s="12">
        <v>6</v>
      </c>
      <c r="G38" s="12">
        <f t="shared" si="0"/>
        <v>6.6899999999999995</v>
      </c>
      <c r="H38" s="13" t="str">
        <f t="shared" si="1"/>
        <v>C+</v>
      </c>
      <c r="I38" s="14"/>
    </row>
    <row r="39" spans="1:11" ht="15.75" x14ac:dyDescent="0.25">
      <c r="A39" s="9">
        <v>26</v>
      </c>
      <c r="B39" s="10" t="s">
        <v>361</v>
      </c>
      <c r="C39" s="11" t="s">
        <v>362</v>
      </c>
      <c r="D39" s="11" t="s">
        <v>43</v>
      </c>
      <c r="E39" s="12">
        <v>9.3000000000000007</v>
      </c>
      <c r="F39" s="12">
        <v>6</v>
      </c>
      <c r="G39" s="12">
        <f t="shared" si="0"/>
        <v>6.9899999999999993</v>
      </c>
      <c r="H39" s="13" t="str">
        <f t="shared" si="1"/>
        <v>B</v>
      </c>
      <c r="I39" s="14"/>
    </row>
    <row r="40" spans="1:11" ht="15.75" x14ac:dyDescent="0.25">
      <c r="A40" s="9">
        <v>27</v>
      </c>
      <c r="B40" s="10" t="s">
        <v>363</v>
      </c>
      <c r="C40" s="11" t="s">
        <v>364</v>
      </c>
      <c r="D40" s="11" t="s">
        <v>365</v>
      </c>
      <c r="E40" s="12">
        <v>9.3000000000000007</v>
      </c>
      <c r="F40" s="12">
        <v>7</v>
      </c>
      <c r="G40" s="12">
        <f t="shared" si="0"/>
        <v>7.6899999999999995</v>
      </c>
      <c r="H40" s="13" t="str">
        <f t="shared" si="1"/>
        <v>B</v>
      </c>
      <c r="I40" s="14"/>
    </row>
    <row r="41" spans="1:11" ht="15.75" x14ac:dyDescent="0.25">
      <c r="A41" s="9">
        <v>28</v>
      </c>
      <c r="B41" s="10" t="s">
        <v>366</v>
      </c>
      <c r="C41" s="11" t="s">
        <v>367</v>
      </c>
      <c r="D41" s="11" t="s">
        <v>365</v>
      </c>
      <c r="E41" s="12">
        <v>8.1</v>
      </c>
      <c r="F41" s="12">
        <v>5</v>
      </c>
      <c r="G41" s="12">
        <f t="shared" si="0"/>
        <v>5.93</v>
      </c>
      <c r="H41" s="13" t="str">
        <f t="shared" si="1"/>
        <v>C+</v>
      </c>
      <c r="I41" s="14"/>
    </row>
    <row r="42" spans="1:11" ht="15.75" x14ac:dyDescent="0.25">
      <c r="A42" s="9">
        <v>29</v>
      </c>
      <c r="B42" s="10" t="s">
        <v>368</v>
      </c>
      <c r="C42" s="11" t="s">
        <v>369</v>
      </c>
      <c r="D42" s="11" t="s">
        <v>370</v>
      </c>
      <c r="E42" s="12">
        <v>7.3</v>
      </c>
      <c r="F42" s="12">
        <v>6</v>
      </c>
      <c r="G42" s="12">
        <f t="shared" si="0"/>
        <v>6.3899999999999988</v>
      </c>
      <c r="H42" s="13" t="str">
        <f t="shared" si="1"/>
        <v>C+</v>
      </c>
      <c r="I42" s="14"/>
    </row>
    <row r="43" spans="1:11" ht="15.75" x14ac:dyDescent="0.25">
      <c r="A43" s="9">
        <v>30</v>
      </c>
      <c r="B43" s="10" t="s">
        <v>371</v>
      </c>
      <c r="C43" s="11" t="s">
        <v>372</v>
      </c>
      <c r="D43" s="11" t="s">
        <v>370</v>
      </c>
      <c r="E43" s="12">
        <v>3.8</v>
      </c>
      <c r="F43" s="12">
        <v>6</v>
      </c>
      <c r="G43" s="12">
        <f t="shared" si="0"/>
        <v>5.339999999999999</v>
      </c>
      <c r="H43" s="13" t="str">
        <f t="shared" si="1"/>
        <v>D+</v>
      </c>
      <c r="I43" s="14"/>
    </row>
    <row r="44" spans="1:11" ht="15.75" x14ac:dyDescent="0.25">
      <c r="A44" s="9">
        <v>31</v>
      </c>
      <c r="B44" s="10" t="s">
        <v>373</v>
      </c>
      <c r="C44" s="11" t="s">
        <v>45</v>
      </c>
      <c r="D44" s="11" t="s">
        <v>374</v>
      </c>
      <c r="E44" s="12">
        <v>6.8</v>
      </c>
      <c r="F44" s="12">
        <v>7.5</v>
      </c>
      <c r="G44" s="12">
        <f t="shared" si="0"/>
        <v>7.29</v>
      </c>
      <c r="H44" s="13" t="str">
        <f t="shared" si="1"/>
        <v>B</v>
      </c>
      <c r="I44" s="14"/>
    </row>
    <row r="45" spans="1:11" ht="15.75" x14ac:dyDescent="0.25">
      <c r="A45" s="9">
        <v>32</v>
      </c>
      <c r="B45" s="10" t="s">
        <v>375</v>
      </c>
      <c r="C45" s="11" t="s">
        <v>376</v>
      </c>
      <c r="D45" s="11" t="s">
        <v>377</v>
      </c>
      <c r="E45" s="12">
        <v>3</v>
      </c>
      <c r="F45" s="12">
        <v>0</v>
      </c>
      <c r="G45" s="12">
        <f t="shared" si="0"/>
        <v>0.89999999999999991</v>
      </c>
      <c r="H45" s="13" t="str">
        <f t="shared" si="1"/>
        <v>F</v>
      </c>
      <c r="I45" s="14"/>
    </row>
    <row r="46" spans="1:11" ht="15.75" x14ac:dyDescent="0.25">
      <c r="A46" s="9">
        <v>33</v>
      </c>
      <c r="B46" s="10" t="s">
        <v>378</v>
      </c>
      <c r="C46" s="11" t="s">
        <v>379</v>
      </c>
      <c r="D46" s="11" t="s">
        <v>380</v>
      </c>
      <c r="E46" s="12">
        <v>3.5</v>
      </c>
      <c r="F46" s="12">
        <v>5</v>
      </c>
      <c r="G46" s="12">
        <f t="shared" si="0"/>
        <v>4.55</v>
      </c>
      <c r="H46" s="13" t="str">
        <f t="shared" si="1"/>
        <v>D</v>
      </c>
      <c r="I46" s="14"/>
    </row>
    <row r="47" spans="1:11" ht="15.75" x14ac:dyDescent="0.25">
      <c r="A47" s="9">
        <v>34</v>
      </c>
      <c r="B47" s="10" t="s">
        <v>381</v>
      </c>
      <c r="C47" s="11" t="s">
        <v>382</v>
      </c>
      <c r="D47" s="11" t="s">
        <v>48</v>
      </c>
      <c r="E47" s="12">
        <v>0</v>
      </c>
      <c r="F47" s="12">
        <v>0</v>
      </c>
      <c r="G47" s="12">
        <f t="shared" si="0"/>
        <v>0</v>
      </c>
      <c r="H47" s="13" t="str">
        <f t="shared" si="1"/>
        <v>F</v>
      </c>
      <c r="I47" s="14" t="s">
        <v>848</v>
      </c>
    </row>
    <row r="48" spans="1:11" ht="15.75" x14ac:dyDescent="0.25">
      <c r="A48" s="9">
        <v>35</v>
      </c>
      <c r="B48" s="10" t="s">
        <v>383</v>
      </c>
      <c r="C48" s="11" t="s">
        <v>384</v>
      </c>
      <c r="D48" s="11" t="s">
        <v>48</v>
      </c>
      <c r="E48" s="12">
        <v>4</v>
      </c>
      <c r="F48" s="12">
        <v>5</v>
      </c>
      <c r="G48" s="12">
        <f t="shared" si="0"/>
        <v>4.7</v>
      </c>
      <c r="H48" s="13" t="str">
        <f t="shared" si="1"/>
        <v>D</v>
      </c>
      <c r="I48" s="14"/>
    </row>
    <row r="49" spans="1:9" ht="15.75" x14ac:dyDescent="0.25">
      <c r="A49" s="9">
        <v>36</v>
      </c>
      <c r="B49" s="10" t="s">
        <v>385</v>
      </c>
      <c r="C49" s="11" t="s">
        <v>386</v>
      </c>
      <c r="D49" s="11" t="s">
        <v>387</v>
      </c>
      <c r="E49" s="12">
        <v>8</v>
      </c>
      <c r="F49" s="12">
        <v>6</v>
      </c>
      <c r="G49" s="12">
        <f t="shared" si="0"/>
        <v>6.6</v>
      </c>
      <c r="H49" s="13" t="str">
        <f t="shared" si="1"/>
        <v>C+</v>
      </c>
      <c r="I49" s="14"/>
    </row>
    <row r="50" spans="1:9" ht="15.75" x14ac:dyDescent="0.25">
      <c r="A50" s="9">
        <v>37</v>
      </c>
      <c r="B50" s="10" t="s">
        <v>388</v>
      </c>
      <c r="C50" s="11" t="s">
        <v>289</v>
      </c>
      <c r="D50" s="11" t="s">
        <v>389</v>
      </c>
      <c r="E50" s="12">
        <v>8</v>
      </c>
      <c r="F50" s="12">
        <v>6</v>
      </c>
      <c r="G50" s="12">
        <f t="shared" si="0"/>
        <v>6.6</v>
      </c>
      <c r="H50" s="13" t="str">
        <f t="shared" si="1"/>
        <v>C+</v>
      </c>
      <c r="I50" s="14"/>
    </row>
    <row r="51" spans="1:9" ht="15.75" x14ac:dyDescent="0.25">
      <c r="A51" s="9">
        <v>38</v>
      </c>
      <c r="B51" s="10" t="s">
        <v>390</v>
      </c>
      <c r="C51" s="11" t="s">
        <v>391</v>
      </c>
      <c r="D51" s="11" t="s">
        <v>392</v>
      </c>
      <c r="E51" s="12">
        <v>8.5</v>
      </c>
      <c r="F51" s="12">
        <v>6</v>
      </c>
      <c r="G51" s="12">
        <f t="shared" si="0"/>
        <v>6.7499999999999991</v>
      </c>
      <c r="H51" s="13" t="str">
        <f t="shared" si="1"/>
        <v>C+</v>
      </c>
      <c r="I51" s="14"/>
    </row>
    <row r="52" spans="1:9" ht="15.75" x14ac:dyDescent="0.25">
      <c r="A52" s="9">
        <v>39</v>
      </c>
      <c r="B52" s="10" t="s">
        <v>393</v>
      </c>
      <c r="C52" s="11" t="s">
        <v>57</v>
      </c>
      <c r="D52" s="11" t="s">
        <v>394</v>
      </c>
      <c r="E52" s="12">
        <v>3.8</v>
      </c>
      <c r="F52" s="12">
        <v>7</v>
      </c>
      <c r="G52" s="12">
        <f t="shared" si="0"/>
        <v>6.0399999999999991</v>
      </c>
      <c r="H52" s="13" t="str">
        <f t="shared" si="1"/>
        <v>C+</v>
      </c>
      <c r="I52" s="14"/>
    </row>
    <row r="53" spans="1:9" ht="15.75" x14ac:dyDescent="0.25">
      <c r="A53" s="9">
        <v>40</v>
      </c>
      <c r="B53" s="10" t="s">
        <v>395</v>
      </c>
      <c r="C53" s="11" t="s">
        <v>396</v>
      </c>
      <c r="D53" s="11" t="s">
        <v>50</v>
      </c>
      <c r="E53" s="12">
        <v>8.8000000000000007</v>
      </c>
      <c r="F53" s="12">
        <v>8</v>
      </c>
      <c r="G53" s="12">
        <f t="shared" si="0"/>
        <v>8.24</v>
      </c>
      <c r="H53" s="13" t="str">
        <f t="shared" si="1"/>
        <v>B+</v>
      </c>
      <c r="I53" s="14"/>
    </row>
    <row r="54" spans="1:9" ht="15.75" x14ac:dyDescent="0.25">
      <c r="A54" s="9">
        <v>41</v>
      </c>
      <c r="B54" s="10" t="s">
        <v>397</v>
      </c>
      <c r="C54" s="11" t="s">
        <v>398</v>
      </c>
      <c r="D54" s="11" t="s">
        <v>52</v>
      </c>
      <c r="E54" s="12">
        <v>0</v>
      </c>
      <c r="F54" s="12">
        <v>0</v>
      </c>
      <c r="G54" s="12">
        <f t="shared" si="0"/>
        <v>0</v>
      </c>
      <c r="H54" s="13" t="str">
        <f t="shared" si="1"/>
        <v>F</v>
      </c>
      <c r="I54" s="14" t="s">
        <v>848</v>
      </c>
    </row>
    <row r="55" spans="1:9" ht="15.75" x14ac:dyDescent="0.25">
      <c r="A55" s="9">
        <v>42</v>
      </c>
      <c r="B55" s="10" t="s">
        <v>399</v>
      </c>
      <c r="C55" s="11" t="s">
        <v>45</v>
      </c>
      <c r="D55" s="11" t="s">
        <v>400</v>
      </c>
      <c r="E55" s="12">
        <v>0</v>
      </c>
      <c r="F55" s="12">
        <v>0</v>
      </c>
      <c r="G55" s="12">
        <f t="shared" si="0"/>
        <v>0</v>
      </c>
      <c r="H55" s="13" t="str">
        <f t="shared" si="1"/>
        <v>F</v>
      </c>
      <c r="I55" s="14" t="s">
        <v>848</v>
      </c>
    </row>
    <row r="56" spans="1:9" ht="15.75" x14ac:dyDescent="0.25">
      <c r="A56" s="9">
        <v>43</v>
      </c>
      <c r="B56" s="10" t="s">
        <v>401</v>
      </c>
      <c r="C56" s="11" t="s">
        <v>402</v>
      </c>
      <c r="D56" s="11" t="s">
        <v>403</v>
      </c>
      <c r="E56" s="12">
        <v>0</v>
      </c>
      <c r="F56" s="12">
        <v>0</v>
      </c>
      <c r="G56" s="12">
        <f t="shared" si="0"/>
        <v>0</v>
      </c>
      <c r="H56" s="13" t="str">
        <f t="shared" si="1"/>
        <v>F</v>
      </c>
      <c r="I56" s="14" t="s">
        <v>848</v>
      </c>
    </row>
    <row r="57" spans="1:9" ht="15.75" x14ac:dyDescent="0.25">
      <c r="A57" s="9">
        <v>44</v>
      </c>
      <c r="B57" s="10" t="s">
        <v>404</v>
      </c>
      <c r="C57" s="11" t="s">
        <v>405</v>
      </c>
      <c r="D57" s="11" t="s">
        <v>54</v>
      </c>
      <c r="E57" s="12">
        <v>8.3000000000000007</v>
      </c>
      <c r="F57" s="12">
        <v>6</v>
      </c>
      <c r="G57" s="12">
        <f t="shared" si="0"/>
        <v>6.6899999999999995</v>
      </c>
      <c r="H57" s="13" t="str">
        <f t="shared" si="1"/>
        <v>C+</v>
      </c>
      <c r="I57" s="14"/>
    </row>
    <row r="58" spans="1:9" ht="15.75" x14ac:dyDescent="0.25">
      <c r="A58" s="9">
        <v>45</v>
      </c>
      <c r="B58" s="10" t="s">
        <v>406</v>
      </c>
      <c r="C58" s="11" t="s">
        <v>407</v>
      </c>
      <c r="D58" s="11" t="s">
        <v>408</v>
      </c>
      <c r="E58" s="12">
        <v>0</v>
      </c>
      <c r="F58" s="12">
        <v>0</v>
      </c>
      <c r="G58" s="12">
        <f t="shared" si="0"/>
        <v>0</v>
      </c>
      <c r="H58" s="13" t="str">
        <f t="shared" si="1"/>
        <v>F</v>
      </c>
      <c r="I58" s="14" t="s">
        <v>848</v>
      </c>
    </row>
    <row r="59" spans="1:9" ht="15.75" x14ac:dyDescent="0.25">
      <c r="A59" s="9">
        <v>46</v>
      </c>
      <c r="B59" s="10" t="s">
        <v>409</v>
      </c>
      <c r="C59" s="11" t="s">
        <v>410</v>
      </c>
      <c r="D59" s="11" t="s">
        <v>55</v>
      </c>
      <c r="E59" s="12">
        <v>0</v>
      </c>
      <c r="F59" s="12">
        <v>0</v>
      </c>
      <c r="G59" s="12">
        <f t="shared" si="0"/>
        <v>0</v>
      </c>
      <c r="H59" s="13" t="str">
        <f t="shared" si="1"/>
        <v>F</v>
      </c>
      <c r="I59" s="14" t="s">
        <v>848</v>
      </c>
    </row>
    <row r="60" spans="1:9" ht="15.75" x14ac:dyDescent="0.25">
      <c r="A60" s="9">
        <v>47</v>
      </c>
      <c r="B60" s="10" t="s">
        <v>411</v>
      </c>
      <c r="C60" s="11" t="s">
        <v>47</v>
      </c>
      <c r="D60" s="11" t="s">
        <v>55</v>
      </c>
      <c r="E60" s="12">
        <v>8</v>
      </c>
      <c r="F60" s="12">
        <v>5</v>
      </c>
      <c r="G60" s="12">
        <f t="shared" si="0"/>
        <v>5.9</v>
      </c>
      <c r="H60" s="13" t="str">
        <f t="shared" si="1"/>
        <v>C</v>
      </c>
      <c r="I60" s="14"/>
    </row>
    <row r="61" spans="1:9" ht="15.75" x14ac:dyDescent="0.25">
      <c r="A61" s="9">
        <v>48</v>
      </c>
      <c r="B61" s="10" t="s">
        <v>412</v>
      </c>
      <c r="C61" s="11" t="s">
        <v>413</v>
      </c>
      <c r="D61" s="11" t="s">
        <v>55</v>
      </c>
      <c r="E61" s="12">
        <v>8.3000000000000007</v>
      </c>
      <c r="F61" s="12">
        <v>5</v>
      </c>
      <c r="G61" s="12">
        <f t="shared" si="0"/>
        <v>5.99</v>
      </c>
      <c r="H61" s="13" t="str">
        <f t="shared" si="1"/>
        <v>C+</v>
      </c>
      <c r="I61" s="14"/>
    </row>
    <row r="62" spans="1:9" ht="15.75" x14ac:dyDescent="0.25">
      <c r="A62" s="9">
        <v>49</v>
      </c>
      <c r="B62" s="10" t="s">
        <v>414</v>
      </c>
      <c r="C62" s="11" t="s">
        <v>415</v>
      </c>
      <c r="D62" s="11" t="s">
        <v>56</v>
      </c>
      <c r="E62" s="12">
        <v>0</v>
      </c>
      <c r="F62" s="12">
        <v>0</v>
      </c>
      <c r="G62" s="12">
        <f t="shared" si="0"/>
        <v>0</v>
      </c>
      <c r="H62" s="13" t="str">
        <f t="shared" si="1"/>
        <v>F</v>
      </c>
      <c r="I62" s="14" t="s">
        <v>848</v>
      </c>
    </row>
    <row r="63" spans="1:9" ht="15.75" x14ac:dyDescent="0.25">
      <c r="A63" s="9">
        <v>50</v>
      </c>
      <c r="B63" s="10" t="s">
        <v>416</v>
      </c>
      <c r="C63" s="11" t="s">
        <v>417</v>
      </c>
      <c r="D63" s="11" t="s">
        <v>56</v>
      </c>
      <c r="E63" s="12">
        <v>6.8</v>
      </c>
      <c r="F63" s="12">
        <v>5</v>
      </c>
      <c r="G63" s="12">
        <f t="shared" si="0"/>
        <v>5.54</v>
      </c>
      <c r="H63" s="13" t="str">
        <f t="shared" si="1"/>
        <v>C</v>
      </c>
      <c r="I63" s="14"/>
    </row>
    <row r="64" spans="1:9" ht="15.75" x14ac:dyDescent="0.25">
      <c r="A64" s="9">
        <v>51</v>
      </c>
      <c r="B64" s="27" t="s">
        <v>1054</v>
      </c>
      <c r="C64" s="11" t="s">
        <v>1055</v>
      </c>
      <c r="D64" s="11" t="s">
        <v>370</v>
      </c>
      <c r="E64" s="12">
        <v>8.3000000000000007</v>
      </c>
      <c r="F64" s="12">
        <v>7</v>
      </c>
      <c r="G64" s="12">
        <f t="shared" si="0"/>
        <v>7.39</v>
      </c>
      <c r="H64" s="13" t="str">
        <f t="shared" si="1"/>
        <v>B</v>
      </c>
      <c r="I64" s="14" t="s">
        <v>1056</v>
      </c>
    </row>
    <row r="65" spans="1:9" ht="15.75" x14ac:dyDescent="0.25">
      <c r="A65" s="9">
        <v>53</v>
      </c>
      <c r="B65" s="27" t="s">
        <v>1052</v>
      </c>
      <c r="C65" s="11" t="s">
        <v>1053</v>
      </c>
      <c r="D65" s="11" t="s">
        <v>33</v>
      </c>
      <c r="E65" s="12">
        <v>7.8</v>
      </c>
      <c r="F65" s="12">
        <v>6</v>
      </c>
      <c r="G65" s="12">
        <f>E65*'04ĐH_ĐC1'!$E$12+F65*'04ĐH_ĐC1'!$F$12</f>
        <v>6.5399999999999991</v>
      </c>
      <c r="H65" s="13" t="str">
        <f>IF(G65&lt;4,"F",IF(G65&lt;=4.9,"D",IF(G65&lt;=5.4,"D+",IF(G65&lt;=5.9,"C",IF(G65&lt;=6.9,"C+",IF(G65&lt;=7.9,"B",IF(G65&lt;=8.4,"B+","A")))))))</f>
        <v>C+</v>
      </c>
      <c r="I65" s="14" t="s">
        <v>1063</v>
      </c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5" t="str">
        <f>"Cộng danh sách gồm "</f>
        <v xml:space="preserve">Cộng danh sách gồm </v>
      </c>
      <c r="B67" s="15"/>
      <c r="C67" s="15"/>
      <c r="D67" s="16">
        <f>COUNTA(H14:H65)</f>
        <v>52</v>
      </c>
      <c r="E67" s="17">
        <v>1</v>
      </c>
      <c r="F67" s="18"/>
      <c r="G67" s="1"/>
      <c r="H67" s="1"/>
      <c r="I67" s="1"/>
    </row>
    <row r="68" spans="1:9" ht="15.75" x14ac:dyDescent="0.25">
      <c r="A68" s="115" t="s">
        <v>58</v>
      </c>
      <c r="B68" s="115"/>
      <c r="C68" s="115"/>
      <c r="D68" s="19">
        <f>COUNTIF(G14:G65,"&gt;=5")</f>
        <v>31</v>
      </c>
      <c r="E68" s="20">
        <f>D68/D67</f>
        <v>0.59615384615384615</v>
      </c>
      <c r="F68" s="21"/>
      <c r="G68" s="1"/>
      <c r="H68" s="1"/>
      <c r="I68" s="1"/>
    </row>
    <row r="69" spans="1:9" ht="15.75" x14ac:dyDescent="0.25">
      <c r="A69" s="115" t="s">
        <v>59</v>
      </c>
      <c r="B69" s="115"/>
      <c r="C69" s="115"/>
      <c r="D69" s="19"/>
      <c r="E69" s="20">
        <f>D69/D67</f>
        <v>0</v>
      </c>
      <c r="F69" s="21"/>
      <c r="G69" s="1"/>
      <c r="H69" s="1"/>
      <c r="I69" s="1"/>
    </row>
    <row r="70" spans="1:9" ht="15.75" x14ac:dyDescent="0.25">
      <c r="A70" s="22"/>
      <c r="B70" s="22"/>
      <c r="C70" s="23"/>
      <c r="D70" s="22"/>
      <c r="E70" s="4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116" t="str">
        <f ca="1">"TP. Hồ Chí Minh, ngày "&amp;  DAY(NOW())&amp;" tháng " &amp;MONTH(NOW())&amp;" năm "&amp;YEAR(NOW())</f>
        <v>TP. Hồ Chí Minh, ngày 9 tháng 1 năm 2017</v>
      </c>
      <c r="F71" s="116"/>
      <c r="G71" s="116"/>
      <c r="H71" s="116"/>
      <c r="I71" s="116"/>
    </row>
    <row r="72" spans="1:9" ht="15.75" x14ac:dyDescent="0.25">
      <c r="A72" s="3" t="s">
        <v>60</v>
      </c>
      <c r="B72" s="3"/>
      <c r="C72" s="3"/>
      <c r="D72" s="1"/>
      <c r="E72" s="111" t="s">
        <v>61</v>
      </c>
      <c r="F72" s="111"/>
      <c r="G72" s="111"/>
      <c r="H72" s="111"/>
      <c r="I72" s="111"/>
    </row>
    <row r="73" spans="1:9" ht="15.75" x14ac:dyDescent="0.25">
      <c r="A73" s="2"/>
      <c r="B73" s="2"/>
      <c r="C73" s="2"/>
      <c r="D73" s="1"/>
      <c r="E73" s="3"/>
      <c r="F73" s="3"/>
      <c r="G73" s="3"/>
      <c r="H73" s="3"/>
      <c r="I73" s="3"/>
    </row>
    <row r="74" spans="1:9" ht="15.75" x14ac:dyDescent="0.25">
      <c r="A74" s="2"/>
      <c r="B74" s="2"/>
      <c r="C74" s="2"/>
      <c r="E74" s="3"/>
      <c r="F74" s="3"/>
      <c r="G74" s="3"/>
      <c r="H74" s="3"/>
      <c r="I74" s="3"/>
    </row>
    <row r="75" spans="1:9" ht="15.75" x14ac:dyDescent="0.25">
      <c r="A75" s="2"/>
      <c r="B75" s="2"/>
      <c r="C75" s="2"/>
      <c r="E75" s="3"/>
      <c r="F75" s="3"/>
      <c r="G75" s="3"/>
      <c r="H75" s="3"/>
      <c r="I75" s="3"/>
    </row>
    <row r="76" spans="1:9" ht="16.5" x14ac:dyDescent="0.25">
      <c r="A76" s="1"/>
      <c r="B76" s="110" t="s">
        <v>1067</v>
      </c>
      <c r="C76" s="110"/>
      <c r="E76" s="3"/>
      <c r="F76" s="111" t="s">
        <v>189</v>
      </c>
      <c r="G76" s="111"/>
      <c r="H76" s="111"/>
      <c r="I76" s="3"/>
    </row>
    <row r="77" spans="1:9" ht="15.75" x14ac:dyDescent="0.25">
      <c r="A77" s="24"/>
      <c r="B77" s="25"/>
      <c r="C77" s="25"/>
    </row>
    <row r="78" spans="1:9" ht="15.75" x14ac:dyDescent="0.25">
      <c r="F78" s="112"/>
      <c r="G78" s="112"/>
      <c r="H78" s="112"/>
    </row>
  </sheetData>
  <protectedRanges>
    <protectedRange sqref="I14:I64" name="Range4"/>
    <protectedRange sqref="B14:F64" name="Range3"/>
    <protectedRange sqref="C7:C9 G7:G8" name="Range2"/>
    <protectedRange sqref="A3" name="Range1"/>
    <protectedRange sqref="E12:F12" name="Range6"/>
    <protectedRange sqref="D73" name="Range5_1"/>
    <protectedRange sqref="E73 E76 G76:I76" name="Range5_2"/>
    <protectedRange sqref="A76" name="Range5_1_2"/>
    <protectedRange sqref="I65" name="Range4_1"/>
    <protectedRange sqref="E65:F65 B65:D65" name="Range3_1"/>
  </protectedRanges>
  <mergeCells count="24">
    <mergeCell ref="A1:D1"/>
    <mergeCell ref="E1:I1"/>
    <mergeCell ref="A2:D2"/>
    <mergeCell ref="A3:D3"/>
    <mergeCell ref="A5:I5"/>
    <mergeCell ref="A8:B8"/>
    <mergeCell ref="C8:D8"/>
    <mergeCell ref="E8:F8"/>
    <mergeCell ref="A9:B9"/>
    <mergeCell ref="C9:D9"/>
    <mergeCell ref="E9:G9"/>
    <mergeCell ref="I11:I12"/>
    <mergeCell ref="F78:H78"/>
    <mergeCell ref="A68:C68"/>
    <mergeCell ref="A69:C69"/>
    <mergeCell ref="E71:I71"/>
    <mergeCell ref="E72:I72"/>
    <mergeCell ref="B76:C76"/>
    <mergeCell ref="F76:H76"/>
    <mergeCell ref="C13:D13"/>
    <mergeCell ref="A11:A12"/>
    <mergeCell ref="B11:B12"/>
    <mergeCell ref="C11:D12"/>
    <mergeCell ref="G11:H11"/>
  </mergeCells>
  <conditionalFormatting sqref="H14:H65">
    <cfRule type="cellIs" dxfId="20" priority="4" stopIfTrue="1" operator="equal">
      <formula>"F"</formula>
    </cfRule>
  </conditionalFormatting>
  <conditionalFormatting sqref="G14:G65">
    <cfRule type="expression" dxfId="19" priority="3" stopIfTrue="1">
      <formula>MAX(#REF!)&lt;4</formula>
    </cfRule>
  </conditionalFormatting>
  <conditionalFormatting sqref="G65">
    <cfRule type="expression" dxfId="18" priority="1" stopIfTrue="1">
      <formula>MAX(#REF!)&lt;4</formula>
    </cfRule>
  </conditionalFormatting>
  <pageMargins left="0.30208333333333331" right="6.25E-2" top="0.33" bottom="0.28125" header="0.3" footer="0.2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K11" sqref="K11"/>
    </sheetView>
  </sheetViews>
  <sheetFormatPr defaultRowHeight="15.75" x14ac:dyDescent="0.25"/>
  <cols>
    <col min="1" max="1" width="4.42578125" customWidth="1"/>
    <col min="2" max="2" width="13.42578125" customWidth="1"/>
    <col min="3" max="3" width="21.28515625" customWidth="1"/>
    <col min="4" max="4" width="10.7109375" customWidth="1"/>
    <col min="5" max="5" width="10.7109375" style="106" customWidth="1"/>
    <col min="7" max="7" width="8.5703125" customWidth="1"/>
    <col min="9" max="9" width="13.42578125" customWidth="1"/>
  </cols>
  <sheetData>
    <row r="1" spans="1:9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x14ac:dyDescent="0.25">
      <c r="A2" s="111" t="s">
        <v>2</v>
      </c>
      <c r="B2" s="111"/>
      <c r="C2" s="111"/>
      <c r="D2" s="111"/>
      <c r="E2" s="100" t="s">
        <v>62</v>
      </c>
      <c r="F2" s="26"/>
      <c r="G2" s="26"/>
      <c r="H2" s="26"/>
      <c r="I2" s="26"/>
    </row>
    <row r="3" spans="1:9" x14ac:dyDescent="0.25">
      <c r="A3" s="111" t="s">
        <v>3</v>
      </c>
      <c r="B3" s="111"/>
      <c r="C3" s="111"/>
      <c r="D3" s="111"/>
      <c r="E3" s="102"/>
      <c r="F3" s="1"/>
      <c r="G3" s="1"/>
      <c r="H3" s="1"/>
      <c r="I3" s="1"/>
    </row>
    <row r="4" spans="1:9" x14ac:dyDescent="0.25">
      <c r="A4" s="2"/>
      <c r="B4" s="2"/>
      <c r="C4" s="2"/>
      <c r="D4" s="2"/>
      <c r="E4" s="102"/>
      <c r="F4" s="1"/>
      <c r="G4" s="1"/>
      <c r="H4" s="1"/>
      <c r="I4" s="1"/>
    </row>
    <row r="5" spans="1:9" ht="19.5" x14ac:dyDescent="0.3">
      <c r="A5" s="122" t="s">
        <v>1074</v>
      </c>
      <c r="B5" s="122"/>
      <c r="C5" s="122"/>
      <c r="D5" s="122"/>
      <c r="E5" s="122"/>
      <c r="F5" s="122"/>
      <c r="G5" s="122"/>
      <c r="H5" s="122"/>
      <c r="I5" s="122"/>
    </row>
    <row r="6" spans="1:9" x14ac:dyDescent="0.25">
      <c r="A6" s="2"/>
      <c r="B6" s="2"/>
      <c r="C6" s="2"/>
      <c r="D6" s="2"/>
      <c r="E6" s="96"/>
      <c r="F6" s="2"/>
      <c r="G6" s="2"/>
      <c r="H6" s="2"/>
      <c r="I6" s="2"/>
    </row>
    <row r="7" spans="1:9" x14ac:dyDescent="0.25">
      <c r="A7" s="117" t="s">
        <v>4</v>
      </c>
      <c r="B7" s="117"/>
      <c r="C7" s="117" t="s">
        <v>841</v>
      </c>
      <c r="D7" s="117"/>
      <c r="E7" s="97" t="s">
        <v>842</v>
      </c>
      <c r="F7" s="22"/>
      <c r="G7" s="3"/>
      <c r="H7" s="4"/>
      <c r="I7" s="4"/>
    </row>
    <row r="8" spans="1:9" x14ac:dyDescent="0.25">
      <c r="A8" s="117" t="s">
        <v>5</v>
      </c>
      <c r="B8" s="117"/>
      <c r="C8" s="117" t="s">
        <v>418</v>
      </c>
      <c r="D8" s="117"/>
      <c r="E8" s="117" t="s">
        <v>843</v>
      </c>
      <c r="F8" s="117"/>
      <c r="G8" s="3"/>
      <c r="H8" s="4"/>
      <c r="I8" s="4"/>
    </row>
    <row r="9" spans="1:9" x14ac:dyDescent="0.25">
      <c r="A9" s="117" t="s">
        <v>6</v>
      </c>
      <c r="B9" s="117"/>
      <c r="C9" s="117" t="s">
        <v>7</v>
      </c>
      <c r="D9" s="117"/>
      <c r="E9" s="118" t="s">
        <v>64</v>
      </c>
      <c r="F9" s="119"/>
      <c r="G9" s="119"/>
      <c r="H9" s="1"/>
      <c r="I9" s="1"/>
    </row>
    <row r="10" spans="1:9" x14ac:dyDescent="0.25">
      <c r="A10" s="1"/>
      <c r="B10" s="1"/>
      <c r="C10" s="1"/>
      <c r="D10" s="1"/>
      <c r="E10" s="102"/>
      <c r="F10" s="1"/>
      <c r="G10" s="1"/>
      <c r="H10" s="1"/>
      <c r="I10" s="1"/>
    </row>
    <row r="11" spans="1:9" ht="47.25" x14ac:dyDescent="0.25">
      <c r="A11" s="120" t="s">
        <v>8</v>
      </c>
      <c r="B11" s="114" t="s">
        <v>9</v>
      </c>
      <c r="C11" s="114" t="s">
        <v>10</v>
      </c>
      <c r="D11" s="114"/>
      <c r="E11" s="99" t="s">
        <v>11</v>
      </c>
      <c r="F11" s="5" t="s">
        <v>12</v>
      </c>
      <c r="G11" s="121" t="s">
        <v>13</v>
      </c>
      <c r="H11" s="121"/>
      <c r="I11" s="113" t="s">
        <v>14</v>
      </c>
    </row>
    <row r="12" spans="1:9" x14ac:dyDescent="0.25">
      <c r="A12" s="120"/>
      <c r="B12" s="114"/>
      <c r="C12" s="114"/>
      <c r="D12" s="114"/>
      <c r="E12" s="6">
        <v>0.3</v>
      </c>
      <c r="F12" s="6">
        <v>0.7</v>
      </c>
      <c r="G12" s="7" t="s">
        <v>15</v>
      </c>
      <c r="H12" s="7" t="s">
        <v>16</v>
      </c>
      <c r="I12" s="113"/>
    </row>
    <row r="13" spans="1:9" x14ac:dyDescent="0.25">
      <c r="A13" s="8">
        <v>1</v>
      </c>
      <c r="B13" s="8">
        <v>2</v>
      </c>
      <c r="C13" s="114">
        <v>3</v>
      </c>
      <c r="D13" s="114"/>
      <c r="E13" s="98">
        <v>4</v>
      </c>
      <c r="F13" s="8">
        <v>5</v>
      </c>
      <c r="G13" s="8">
        <v>6</v>
      </c>
      <c r="H13" s="8">
        <v>7</v>
      </c>
      <c r="I13" s="7">
        <v>8</v>
      </c>
    </row>
    <row r="14" spans="1:9" x14ac:dyDescent="0.25">
      <c r="A14" s="9">
        <v>1</v>
      </c>
      <c r="B14" s="10" t="s">
        <v>419</v>
      </c>
      <c r="C14" s="11" t="s">
        <v>420</v>
      </c>
      <c r="D14" s="11" t="s">
        <v>70</v>
      </c>
      <c r="E14" s="103">
        <v>8.5</v>
      </c>
      <c r="F14" s="12">
        <v>7</v>
      </c>
      <c r="G14" s="12">
        <f t="shared" ref="G14:G45" si="0">E14*$E$12+F14*$F$12</f>
        <v>7.4499999999999993</v>
      </c>
      <c r="H14" s="13" t="str">
        <f>IF(G14&lt;4,"F",IF(G14&lt;=4.9,"D",IF(G14&lt;=5.4,"D+",IF(G14&lt;=5.9,"C",IF(G14&lt;=6.9,"C+",IF(G14&lt;=7.9,"B",IF(G14&lt;=8.4,"B+","A")))))))</f>
        <v>B</v>
      </c>
      <c r="I14" s="14"/>
    </row>
    <row r="15" spans="1:9" x14ac:dyDescent="0.25">
      <c r="A15" s="9">
        <v>2</v>
      </c>
      <c r="B15" s="10" t="s">
        <v>421</v>
      </c>
      <c r="C15" s="11" t="s">
        <v>422</v>
      </c>
      <c r="D15" s="11" t="s">
        <v>17</v>
      </c>
      <c r="E15" s="103">
        <v>4.5</v>
      </c>
      <c r="F15" s="12">
        <v>7</v>
      </c>
      <c r="G15" s="12">
        <f t="shared" si="0"/>
        <v>6.2499999999999991</v>
      </c>
      <c r="H15" s="13" t="str">
        <f t="shared" ref="H15:H67" si="1">IF(G15&lt;4,"F",IF(G15&lt;=4.9,"D",IF(G15&lt;=5.4,"D+",IF(G15&lt;=5.9,"C",IF(G15&lt;=6.9,"C+",IF(G15&lt;=7.9,"B",IF(G15&lt;=8.4,"B+","A")))))))</f>
        <v>C+</v>
      </c>
      <c r="I15" s="14"/>
    </row>
    <row r="16" spans="1:9" x14ac:dyDescent="0.25">
      <c r="A16" s="9">
        <v>3</v>
      </c>
      <c r="B16" s="10" t="s">
        <v>423</v>
      </c>
      <c r="C16" s="11" t="s">
        <v>424</v>
      </c>
      <c r="D16" s="11" t="s">
        <v>17</v>
      </c>
      <c r="E16" s="103">
        <v>7.3</v>
      </c>
      <c r="F16" s="12">
        <v>2</v>
      </c>
      <c r="G16" s="12">
        <f t="shared" si="0"/>
        <v>3.59</v>
      </c>
      <c r="H16" s="13" t="str">
        <f t="shared" si="1"/>
        <v>F</v>
      </c>
      <c r="I16" s="14"/>
    </row>
    <row r="17" spans="1:9" x14ac:dyDescent="0.25">
      <c r="A17" s="9">
        <v>4</v>
      </c>
      <c r="B17" s="10" t="s">
        <v>425</v>
      </c>
      <c r="C17" s="11" t="s">
        <v>426</v>
      </c>
      <c r="D17" s="11" t="s">
        <v>17</v>
      </c>
      <c r="E17" s="103">
        <v>0</v>
      </c>
      <c r="F17" s="12">
        <v>0</v>
      </c>
      <c r="G17" s="12">
        <f t="shared" si="0"/>
        <v>0</v>
      </c>
      <c r="H17" s="13" t="str">
        <f t="shared" si="1"/>
        <v>F</v>
      </c>
      <c r="I17" s="14" t="s">
        <v>1066</v>
      </c>
    </row>
    <row r="18" spans="1:9" x14ac:dyDescent="0.25">
      <c r="A18" s="9">
        <v>5</v>
      </c>
      <c r="B18" s="10" t="s">
        <v>427</v>
      </c>
      <c r="C18" s="11" t="s">
        <v>428</v>
      </c>
      <c r="D18" s="11" t="s">
        <v>429</v>
      </c>
      <c r="E18" s="103">
        <v>0</v>
      </c>
      <c r="F18" s="12">
        <v>0</v>
      </c>
      <c r="G18" s="12">
        <f t="shared" si="0"/>
        <v>0</v>
      </c>
      <c r="H18" s="13" t="str">
        <f t="shared" si="1"/>
        <v>F</v>
      </c>
      <c r="I18" s="14" t="s">
        <v>1066</v>
      </c>
    </row>
    <row r="19" spans="1:9" x14ac:dyDescent="0.25">
      <c r="A19" s="9">
        <v>6</v>
      </c>
      <c r="B19" s="10" t="s">
        <v>430</v>
      </c>
      <c r="C19" s="11" t="s">
        <v>431</v>
      </c>
      <c r="D19" s="11" t="s">
        <v>91</v>
      </c>
      <c r="E19" s="103">
        <v>8.5</v>
      </c>
      <c r="F19" s="12">
        <v>7</v>
      </c>
      <c r="G19" s="12">
        <f t="shared" si="0"/>
        <v>7.4499999999999993</v>
      </c>
      <c r="H19" s="13" t="str">
        <f t="shared" si="1"/>
        <v>B</v>
      </c>
      <c r="I19" s="14"/>
    </row>
    <row r="20" spans="1:9" x14ac:dyDescent="0.25">
      <c r="A20" s="9">
        <v>7</v>
      </c>
      <c r="B20" s="10" t="s">
        <v>432</v>
      </c>
      <c r="C20" s="11" t="s">
        <v>433</v>
      </c>
      <c r="D20" s="11" t="s">
        <v>434</v>
      </c>
      <c r="E20" s="103">
        <v>0</v>
      </c>
      <c r="F20" s="12">
        <v>0</v>
      </c>
      <c r="G20" s="12">
        <f t="shared" si="0"/>
        <v>0</v>
      </c>
      <c r="H20" s="13" t="str">
        <f t="shared" si="1"/>
        <v>F</v>
      </c>
      <c r="I20" s="14" t="s">
        <v>1066</v>
      </c>
    </row>
    <row r="21" spans="1:9" x14ac:dyDescent="0.25">
      <c r="A21" s="9">
        <v>8</v>
      </c>
      <c r="B21" s="10" t="s">
        <v>435</v>
      </c>
      <c r="C21" s="11" t="s">
        <v>436</v>
      </c>
      <c r="D21" s="11" t="s">
        <v>437</v>
      </c>
      <c r="E21" s="103">
        <v>7.5</v>
      </c>
      <c r="F21" s="12">
        <v>7</v>
      </c>
      <c r="G21" s="12">
        <f t="shared" si="0"/>
        <v>7.1499999999999995</v>
      </c>
      <c r="H21" s="13" t="str">
        <f t="shared" si="1"/>
        <v>B</v>
      </c>
      <c r="I21" s="14"/>
    </row>
    <row r="22" spans="1:9" x14ac:dyDescent="0.25">
      <c r="A22" s="9">
        <v>9</v>
      </c>
      <c r="B22" s="10" t="s">
        <v>438</v>
      </c>
      <c r="C22" s="11" t="s">
        <v>45</v>
      </c>
      <c r="D22" s="11" t="s">
        <v>437</v>
      </c>
      <c r="E22" s="103">
        <v>4</v>
      </c>
      <c r="F22" s="12">
        <v>8</v>
      </c>
      <c r="G22" s="12">
        <f t="shared" si="0"/>
        <v>6.8</v>
      </c>
      <c r="H22" s="13" t="str">
        <f t="shared" si="1"/>
        <v>C+</v>
      </c>
      <c r="I22" s="14"/>
    </row>
    <row r="23" spans="1:9" x14ac:dyDescent="0.25">
      <c r="A23" s="9">
        <v>10</v>
      </c>
      <c r="B23" s="10" t="s">
        <v>439</v>
      </c>
      <c r="C23" s="11" t="s">
        <v>440</v>
      </c>
      <c r="D23" s="11" t="s">
        <v>118</v>
      </c>
      <c r="E23" s="103">
        <v>8</v>
      </c>
      <c r="F23" s="12">
        <v>7</v>
      </c>
      <c r="G23" s="12">
        <f t="shared" si="0"/>
        <v>7.2999999999999989</v>
      </c>
      <c r="H23" s="13" t="str">
        <f t="shared" si="1"/>
        <v>B</v>
      </c>
      <c r="I23" s="14"/>
    </row>
    <row r="24" spans="1:9" x14ac:dyDescent="0.25">
      <c r="A24" s="9">
        <v>11</v>
      </c>
      <c r="B24" s="10" t="s">
        <v>441</v>
      </c>
      <c r="C24" s="11" t="s">
        <v>46</v>
      </c>
      <c r="D24" s="11" t="s">
        <v>118</v>
      </c>
      <c r="E24" s="103">
        <v>8.5</v>
      </c>
      <c r="F24" s="12">
        <v>7</v>
      </c>
      <c r="G24" s="12">
        <f t="shared" si="0"/>
        <v>7.4499999999999993</v>
      </c>
      <c r="H24" s="13" t="str">
        <f t="shared" si="1"/>
        <v>B</v>
      </c>
      <c r="I24" s="14"/>
    </row>
    <row r="25" spans="1:9" x14ac:dyDescent="0.25">
      <c r="A25" s="9">
        <v>12</v>
      </c>
      <c r="B25" s="10" t="s">
        <v>442</v>
      </c>
      <c r="C25" s="11" t="s">
        <v>443</v>
      </c>
      <c r="D25" s="11" t="s">
        <v>444</v>
      </c>
      <c r="E25" s="103">
        <v>8</v>
      </c>
      <c r="F25" s="12">
        <v>8</v>
      </c>
      <c r="G25" s="12">
        <f t="shared" si="0"/>
        <v>8</v>
      </c>
      <c r="H25" s="13" t="str">
        <f t="shared" si="1"/>
        <v>B+</v>
      </c>
      <c r="I25" s="14"/>
    </row>
    <row r="26" spans="1:9" x14ac:dyDescent="0.25">
      <c r="A26" s="9">
        <v>13</v>
      </c>
      <c r="B26" s="10" t="s">
        <v>445</v>
      </c>
      <c r="C26" s="11" t="s">
        <v>446</v>
      </c>
      <c r="D26" s="11" t="s">
        <v>447</v>
      </c>
      <c r="E26" s="103">
        <v>4</v>
      </c>
      <c r="F26" s="12">
        <v>6</v>
      </c>
      <c r="G26" s="12">
        <f t="shared" si="0"/>
        <v>5.3999999999999995</v>
      </c>
      <c r="H26" s="13" t="str">
        <f t="shared" si="1"/>
        <v>D+</v>
      </c>
      <c r="I26" s="14"/>
    </row>
    <row r="27" spans="1:9" x14ac:dyDescent="0.25">
      <c r="A27" s="9">
        <v>14</v>
      </c>
      <c r="B27" s="10" t="s">
        <v>448</v>
      </c>
      <c r="C27" s="11" t="s">
        <v>449</v>
      </c>
      <c r="D27" s="11" t="s">
        <v>450</v>
      </c>
      <c r="E27" s="103">
        <v>4.3</v>
      </c>
      <c r="F27" s="12">
        <v>7</v>
      </c>
      <c r="G27" s="12">
        <f t="shared" si="0"/>
        <v>6.1899999999999995</v>
      </c>
      <c r="H27" s="13" t="str">
        <f t="shared" si="1"/>
        <v>C+</v>
      </c>
      <c r="I27" s="14"/>
    </row>
    <row r="28" spans="1:9" x14ac:dyDescent="0.25">
      <c r="A28" s="9">
        <v>15</v>
      </c>
      <c r="B28" s="10" t="s">
        <v>451</v>
      </c>
      <c r="C28" s="11" t="s">
        <v>21</v>
      </c>
      <c r="D28" s="11" t="s">
        <v>22</v>
      </c>
      <c r="E28" s="103">
        <v>8.5</v>
      </c>
      <c r="F28" s="12">
        <v>7</v>
      </c>
      <c r="G28" s="12">
        <f t="shared" si="0"/>
        <v>7.4499999999999993</v>
      </c>
      <c r="H28" s="13" t="str">
        <f t="shared" si="1"/>
        <v>B</v>
      </c>
      <c r="I28" s="14"/>
    </row>
    <row r="29" spans="1:9" x14ac:dyDescent="0.25">
      <c r="A29" s="9">
        <v>16</v>
      </c>
      <c r="B29" s="10" t="s">
        <v>452</v>
      </c>
      <c r="C29" s="11" t="s">
        <v>453</v>
      </c>
      <c r="D29" s="11" t="s">
        <v>454</v>
      </c>
      <c r="E29" s="103">
        <v>7</v>
      </c>
      <c r="F29" s="12">
        <v>6</v>
      </c>
      <c r="G29" s="12">
        <f t="shared" si="0"/>
        <v>6.2999999999999989</v>
      </c>
      <c r="H29" s="13" t="str">
        <f t="shared" si="1"/>
        <v>C+</v>
      </c>
      <c r="I29" s="14"/>
    </row>
    <row r="30" spans="1:9" x14ac:dyDescent="0.25">
      <c r="A30" s="9">
        <v>17</v>
      </c>
      <c r="B30" s="10" t="s">
        <v>455</v>
      </c>
      <c r="C30" s="11" t="s">
        <v>41</v>
      </c>
      <c r="D30" s="11" t="s">
        <v>23</v>
      </c>
      <c r="E30" s="103">
        <v>6.5</v>
      </c>
      <c r="F30" s="12">
        <v>4</v>
      </c>
      <c r="G30" s="12">
        <f t="shared" si="0"/>
        <v>4.75</v>
      </c>
      <c r="H30" s="13" t="str">
        <f t="shared" si="1"/>
        <v>D</v>
      </c>
      <c r="I30" s="14"/>
    </row>
    <row r="31" spans="1:9" x14ac:dyDescent="0.25">
      <c r="A31" s="9">
        <v>18</v>
      </c>
      <c r="B31" s="10" t="s">
        <v>456</v>
      </c>
      <c r="C31" s="11" t="s">
        <v>57</v>
      </c>
      <c r="D31" s="11" t="s">
        <v>457</v>
      </c>
      <c r="E31" s="103">
        <v>8</v>
      </c>
      <c r="F31" s="12">
        <v>8</v>
      </c>
      <c r="G31" s="12">
        <f t="shared" si="0"/>
        <v>8</v>
      </c>
      <c r="H31" s="13" t="str">
        <f t="shared" si="1"/>
        <v>B+</v>
      </c>
      <c r="I31" s="14"/>
    </row>
    <row r="32" spans="1:9" x14ac:dyDescent="0.25">
      <c r="A32" s="9">
        <v>19</v>
      </c>
      <c r="B32" s="10" t="s">
        <v>458</v>
      </c>
      <c r="C32" s="11" t="s">
        <v>459</v>
      </c>
      <c r="D32" s="11" t="s">
        <v>460</v>
      </c>
      <c r="E32" s="103">
        <v>7.5</v>
      </c>
      <c r="F32" s="12">
        <v>6</v>
      </c>
      <c r="G32" s="12">
        <f t="shared" si="0"/>
        <v>6.4499999999999993</v>
      </c>
      <c r="H32" s="13" t="str">
        <f t="shared" si="1"/>
        <v>C+</v>
      </c>
      <c r="I32" s="14"/>
    </row>
    <row r="33" spans="1:11" x14ac:dyDescent="0.25">
      <c r="A33" s="9">
        <v>20</v>
      </c>
      <c r="B33" s="10" t="s">
        <v>461</v>
      </c>
      <c r="C33" s="11" t="s">
        <v>57</v>
      </c>
      <c r="D33" s="11" t="s">
        <v>462</v>
      </c>
      <c r="E33" s="103">
        <v>7.5</v>
      </c>
      <c r="F33" s="12">
        <v>3</v>
      </c>
      <c r="G33" s="12">
        <f t="shared" si="0"/>
        <v>4.3499999999999996</v>
      </c>
      <c r="H33" s="13" t="str">
        <f t="shared" si="1"/>
        <v>D</v>
      </c>
      <c r="I33" s="14"/>
    </row>
    <row r="34" spans="1:11" x14ac:dyDescent="0.25">
      <c r="A34" s="9">
        <v>21</v>
      </c>
      <c r="B34" s="10" t="s">
        <v>463</v>
      </c>
      <c r="C34" s="11" t="s">
        <v>464</v>
      </c>
      <c r="D34" s="11" t="s">
        <v>462</v>
      </c>
      <c r="E34" s="103">
        <v>9</v>
      </c>
      <c r="F34" s="12">
        <v>8</v>
      </c>
      <c r="G34" s="12">
        <f t="shared" si="0"/>
        <v>8.2999999999999989</v>
      </c>
      <c r="H34" s="13" t="str">
        <f t="shared" si="1"/>
        <v>B+</v>
      </c>
      <c r="I34" s="14"/>
    </row>
    <row r="35" spans="1:11" x14ac:dyDescent="0.25">
      <c r="A35" s="9">
        <v>22</v>
      </c>
      <c r="B35" s="10" t="s">
        <v>465</v>
      </c>
      <c r="C35" s="11" t="s">
        <v>466</v>
      </c>
      <c r="D35" s="11" t="s">
        <v>467</v>
      </c>
      <c r="E35" s="103">
        <v>3.5</v>
      </c>
      <c r="F35" s="12">
        <v>7</v>
      </c>
      <c r="G35" s="12">
        <f t="shared" si="0"/>
        <v>5.9499999999999993</v>
      </c>
      <c r="H35" s="13" t="str">
        <f t="shared" si="1"/>
        <v>C+</v>
      </c>
      <c r="I35" s="14"/>
    </row>
    <row r="36" spans="1:11" x14ac:dyDescent="0.25">
      <c r="A36" s="9">
        <v>23</v>
      </c>
      <c r="B36" s="10" t="s">
        <v>468</v>
      </c>
      <c r="C36" s="11" t="s">
        <v>469</v>
      </c>
      <c r="D36" s="11" t="s">
        <v>143</v>
      </c>
      <c r="E36" s="103">
        <v>0</v>
      </c>
      <c r="F36" s="12">
        <v>0</v>
      </c>
      <c r="G36" s="12">
        <f t="shared" si="0"/>
        <v>0</v>
      </c>
      <c r="H36" s="13" t="str">
        <f t="shared" si="1"/>
        <v>F</v>
      </c>
      <c r="I36" s="14" t="s">
        <v>1066</v>
      </c>
    </row>
    <row r="37" spans="1:11" x14ac:dyDescent="0.25">
      <c r="A37" s="9">
        <v>24</v>
      </c>
      <c r="B37" s="10" t="s">
        <v>470</v>
      </c>
      <c r="C37" s="11" t="s">
        <v>471</v>
      </c>
      <c r="D37" s="11" t="s">
        <v>146</v>
      </c>
      <c r="E37" s="103">
        <v>7.8</v>
      </c>
      <c r="F37" s="12">
        <v>6</v>
      </c>
      <c r="G37" s="12">
        <f t="shared" si="0"/>
        <v>6.5399999999999991</v>
      </c>
      <c r="H37" s="13" t="str">
        <f t="shared" si="1"/>
        <v>C+</v>
      </c>
      <c r="I37" s="14"/>
      <c r="K37" t="s">
        <v>34</v>
      </c>
    </row>
    <row r="38" spans="1:11" x14ac:dyDescent="0.25">
      <c r="A38" s="9">
        <v>25</v>
      </c>
      <c r="B38" s="10" t="s">
        <v>472</v>
      </c>
      <c r="C38" s="11" t="s">
        <v>473</v>
      </c>
      <c r="D38" s="11" t="s">
        <v>146</v>
      </c>
      <c r="E38" s="103">
        <v>3.5</v>
      </c>
      <c r="F38" s="12">
        <v>7</v>
      </c>
      <c r="G38" s="12">
        <f t="shared" si="0"/>
        <v>5.9499999999999993</v>
      </c>
      <c r="H38" s="13" t="str">
        <f t="shared" si="1"/>
        <v>C+</v>
      </c>
      <c r="I38" s="14"/>
    </row>
    <row r="39" spans="1:11" x14ac:dyDescent="0.25">
      <c r="A39" s="9">
        <v>26</v>
      </c>
      <c r="B39" s="10" t="s">
        <v>474</v>
      </c>
      <c r="C39" s="11" t="s">
        <v>475</v>
      </c>
      <c r="D39" s="11" t="s">
        <v>146</v>
      </c>
      <c r="E39" s="103">
        <v>0</v>
      </c>
      <c r="F39" s="12">
        <v>6</v>
      </c>
      <c r="G39" s="12">
        <f t="shared" si="0"/>
        <v>4.1999999999999993</v>
      </c>
      <c r="H39" s="13" t="str">
        <f t="shared" si="1"/>
        <v>D</v>
      </c>
      <c r="I39" s="14" t="s">
        <v>1066</v>
      </c>
    </row>
    <row r="40" spans="1:11" x14ac:dyDescent="0.25">
      <c r="A40" s="9">
        <v>27</v>
      </c>
      <c r="B40" s="10" t="s">
        <v>476</v>
      </c>
      <c r="C40" s="11" t="s">
        <v>171</v>
      </c>
      <c r="D40" s="11" t="s">
        <v>149</v>
      </c>
      <c r="E40" s="103"/>
      <c r="F40" s="12"/>
      <c r="G40" s="12">
        <f t="shared" si="0"/>
        <v>0</v>
      </c>
      <c r="H40" s="13" t="str">
        <f t="shared" si="1"/>
        <v>F</v>
      </c>
      <c r="I40" s="14" t="s">
        <v>1072</v>
      </c>
    </row>
    <row r="41" spans="1:11" x14ac:dyDescent="0.25">
      <c r="A41" s="9">
        <v>28</v>
      </c>
      <c r="B41" s="10" t="s">
        <v>477</v>
      </c>
      <c r="C41" s="11" t="s">
        <v>478</v>
      </c>
      <c r="D41" s="11" t="s">
        <v>479</v>
      </c>
      <c r="E41" s="103">
        <v>7.8</v>
      </c>
      <c r="F41" s="12">
        <v>7</v>
      </c>
      <c r="G41" s="12">
        <f t="shared" si="0"/>
        <v>7.2399999999999993</v>
      </c>
      <c r="H41" s="13" t="str">
        <f t="shared" si="1"/>
        <v>B</v>
      </c>
      <c r="I41" s="14"/>
    </row>
    <row r="42" spans="1:11" x14ac:dyDescent="0.25">
      <c r="A42" s="9">
        <v>29</v>
      </c>
      <c r="B42" s="10" t="s">
        <v>480</v>
      </c>
      <c r="C42" s="11" t="s">
        <v>221</v>
      </c>
      <c r="D42" s="11" t="s">
        <v>481</v>
      </c>
      <c r="E42" s="103">
        <v>8.5</v>
      </c>
      <c r="F42" s="12">
        <v>8</v>
      </c>
      <c r="G42" s="12">
        <f t="shared" si="0"/>
        <v>8.1499999999999986</v>
      </c>
      <c r="H42" s="13" t="str">
        <f t="shared" si="1"/>
        <v>B+</v>
      </c>
      <c r="I42" s="14"/>
    </row>
    <row r="43" spans="1:11" x14ac:dyDescent="0.25">
      <c r="A43" s="9">
        <v>30</v>
      </c>
      <c r="B43" s="10" t="s">
        <v>482</v>
      </c>
      <c r="C43" s="11" t="s">
        <v>483</v>
      </c>
      <c r="D43" s="11" t="s">
        <v>26</v>
      </c>
      <c r="E43" s="103">
        <v>8.5</v>
      </c>
      <c r="F43" s="12">
        <v>8</v>
      </c>
      <c r="G43" s="12">
        <f t="shared" si="0"/>
        <v>8.1499999999999986</v>
      </c>
      <c r="H43" s="13" t="str">
        <f t="shared" si="1"/>
        <v>B+</v>
      </c>
      <c r="I43" s="14"/>
    </row>
    <row r="44" spans="1:11" x14ac:dyDescent="0.25">
      <c r="A44" s="9">
        <v>31</v>
      </c>
      <c r="B44" s="10" t="s">
        <v>484</v>
      </c>
      <c r="C44" s="11" t="s">
        <v>485</v>
      </c>
      <c r="D44" s="11" t="s">
        <v>172</v>
      </c>
      <c r="E44" s="103">
        <v>7.5</v>
      </c>
      <c r="F44" s="12">
        <v>7</v>
      </c>
      <c r="G44" s="12">
        <f t="shared" si="0"/>
        <v>7.1499999999999995</v>
      </c>
      <c r="H44" s="13" t="str">
        <f t="shared" si="1"/>
        <v>B</v>
      </c>
      <c r="I44" s="14"/>
    </row>
    <row r="45" spans="1:11" x14ac:dyDescent="0.25">
      <c r="A45" s="9">
        <v>32</v>
      </c>
      <c r="B45" s="10" t="s">
        <v>486</v>
      </c>
      <c r="C45" s="11" t="s">
        <v>487</v>
      </c>
      <c r="D45" s="11" t="s">
        <v>172</v>
      </c>
      <c r="E45" s="103">
        <v>0</v>
      </c>
      <c r="F45" s="12">
        <v>0</v>
      </c>
      <c r="G45" s="12">
        <f t="shared" si="0"/>
        <v>0</v>
      </c>
      <c r="H45" s="13" t="str">
        <f t="shared" si="1"/>
        <v>F</v>
      </c>
      <c r="I45" s="14" t="s">
        <v>1066</v>
      </c>
    </row>
    <row r="46" spans="1:11" x14ac:dyDescent="0.25">
      <c r="A46" s="9">
        <v>33</v>
      </c>
      <c r="B46" s="10" t="s">
        <v>488</v>
      </c>
      <c r="C46" s="11" t="s">
        <v>109</v>
      </c>
      <c r="D46" s="11" t="s">
        <v>489</v>
      </c>
      <c r="E46" s="103">
        <v>0</v>
      </c>
      <c r="F46" s="12">
        <v>0</v>
      </c>
      <c r="G46" s="12">
        <f t="shared" ref="G46:G67" si="2">E46*$E$12+F46*$F$12</f>
        <v>0</v>
      </c>
      <c r="H46" s="13" t="str">
        <f t="shared" si="1"/>
        <v>F</v>
      </c>
      <c r="I46" s="14" t="s">
        <v>1066</v>
      </c>
    </row>
    <row r="47" spans="1:11" x14ac:dyDescent="0.25">
      <c r="A47" s="9">
        <v>34</v>
      </c>
      <c r="B47" s="10" t="s">
        <v>490</v>
      </c>
      <c r="C47" s="11" t="s">
        <v>69</v>
      </c>
      <c r="D47" s="11" t="s">
        <v>491</v>
      </c>
      <c r="E47" s="103">
        <v>0</v>
      </c>
      <c r="F47" s="12">
        <v>0</v>
      </c>
      <c r="G47" s="12">
        <f t="shared" si="2"/>
        <v>0</v>
      </c>
      <c r="H47" s="13" t="str">
        <f t="shared" si="1"/>
        <v>F</v>
      </c>
      <c r="I47" s="14" t="s">
        <v>1066</v>
      </c>
    </row>
    <row r="48" spans="1:11" x14ac:dyDescent="0.25">
      <c r="A48" s="9">
        <v>35</v>
      </c>
      <c r="B48" s="10" t="s">
        <v>492</v>
      </c>
      <c r="C48" s="11" t="s">
        <v>493</v>
      </c>
      <c r="D48" s="11" t="s">
        <v>494</v>
      </c>
      <c r="E48" s="103">
        <v>0</v>
      </c>
      <c r="F48" s="12">
        <v>0</v>
      </c>
      <c r="G48" s="12">
        <f t="shared" si="2"/>
        <v>0</v>
      </c>
      <c r="H48" s="13" t="str">
        <f t="shared" si="1"/>
        <v>F</v>
      </c>
      <c r="I48" s="14" t="s">
        <v>1066</v>
      </c>
    </row>
    <row r="49" spans="1:9" x14ac:dyDescent="0.25">
      <c r="A49" s="9">
        <v>36</v>
      </c>
      <c r="B49" s="10" t="s">
        <v>495</v>
      </c>
      <c r="C49" s="11" t="s">
        <v>496</v>
      </c>
      <c r="D49" s="11" t="s">
        <v>494</v>
      </c>
      <c r="E49" s="103">
        <v>0</v>
      </c>
      <c r="F49" s="12">
        <v>0</v>
      </c>
      <c r="G49" s="12">
        <f t="shared" si="2"/>
        <v>0</v>
      </c>
      <c r="H49" s="13" t="str">
        <f t="shared" si="1"/>
        <v>F</v>
      </c>
      <c r="I49" s="14" t="s">
        <v>1066</v>
      </c>
    </row>
    <row r="50" spans="1:9" x14ac:dyDescent="0.25">
      <c r="A50" s="9">
        <v>37</v>
      </c>
      <c r="B50" s="10" t="s">
        <v>497</v>
      </c>
      <c r="C50" s="11" t="s">
        <v>498</v>
      </c>
      <c r="D50" s="11" t="s">
        <v>499</v>
      </c>
      <c r="E50" s="103">
        <v>0</v>
      </c>
      <c r="F50" s="12">
        <v>0</v>
      </c>
      <c r="G50" s="12">
        <f t="shared" si="2"/>
        <v>0</v>
      </c>
      <c r="H50" s="13" t="str">
        <f t="shared" si="1"/>
        <v>F</v>
      </c>
      <c r="I50" s="14" t="s">
        <v>1066</v>
      </c>
    </row>
    <row r="51" spans="1:9" x14ac:dyDescent="0.25">
      <c r="A51" s="9">
        <v>38</v>
      </c>
      <c r="B51" s="10" t="s">
        <v>500</v>
      </c>
      <c r="C51" s="11" t="s">
        <v>501</v>
      </c>
      <c r="D51" s="11" t="s">
        <v>502</v>
      </c>
      <c r="E51" s="103">
        <v>0</v>
      </c>
      <c r="F51" s="12">
        <v>0</v>
      </c>
      <c r="G51" s="12">
        <f t="shared" si="2"/>
        <v>0</v>
      </c>
      <c r="H51" s="13" t="str">
        <f t="shared" si="1"/>
        <v>F</v>
      </c>
      <c r="I51" s="14" t="s">
        <v>1066</v>
      </c>
    </row>
    <row r="52" spans="1:9" x14ac:dyDescent="0.25">
      <c r="A52" s="9">
        <v>39</v>
      </c>
      <c r="B52" s="10" t="s">
        <v>503</v>
      </c>
      <c r="C52" s="11" t="s">
        <v>312</v>
      </c>
      <c r="D52" s="11" t="s">
        <v>30</v>
      </c>
      <c r="E52" s="103">
        <v>8.5</v>
      </c>
      <c r="F52" s="12">
        <v>8</v>
      </c>
      <c r="G52" s="12">
        <f t="shared" si="2"/>
        <v>8.1499999999999986</v>
      </c>
      <c r="H52" s="13" t="str">
        <f t="shared" si="1"/>
        <v>B+</v>
      </c>
      <c r="I52" s="14"/>
    </row>
    <row r="53" spans="1:9" x14ac:dyDescent="0.25">
      <c r="A53" s="9">
        <v>40</v>
      </c>
      <c r="B53" s="10" t="s">
        <v>504</v>
      </c>
      <c r="C53" s="11" t="s">
        <v>505</v>
      </c>
      <c r="D53" s="11" t="s">
        <v>30</v>
      </c>
      <c r="E53" s="103">
        <v>0</v>
      </c>
      <c r="F53" s="12">
        <v>5</v>
      </c>
      <c r="G53" s="12">
        <f t="shared" si="2"/>
        <v>3.5</v>
      </c>
      <c r="H53" s="13" t="str">
        <f t="shared" si="1"/>
        <v>F</v>
      </c>
      <c r="I53" s="14"/>
    </row>
    <row r="54" spans="1:9" x14ac:dyDescent="0.25">
      <c r="A54" s="9">
        <v>41</v>
      </c>
      <c r="B54" s="10" t="s">
        <v>506</v>
      </c>
      <c r="C54" s="11" t="s">
        <v>507</v>
      </c>
      <c r="D54" s="11" t="s">
        <v>30</v>
      </c>
      <c r="E54" s="103">
        <v>2.5</v>
      </c>
      <c r="F54" s="12">
        <v>7</v>
      </c>
      <c r="G54" s="12">
        <f t="shared" si="2"/>
        <v>5.6499999999999995</v>
      </c>
      <c r="H54" s="13" t="str">
        <f t="shared" si="1"/>
        <v>C</v>
      </c>
      <c r="I54" s="14"/>
    </row>
    <row r="55" spans="1:9" x14ac:dyDescent="0.25">
      <c r="A55" s="9">
        <v>42</v>
      </c>
      <c r="B55" s="10" t="s">
        <v>508</v>
      </c>
      <c r="C55" s="11" t="s">
        <v>509</v>
      </c>
      <c r="D55" s="11" t="s">
        <v>30</v>
      </c>
      <c r="E55" s="103">
        <v>0</v>
      </c>
      <c r="F55" s="12">
        <v>6</v>
      </c>
      <c r="G55" s="12">
        <f t="shared" si="2"/>
        <v>4.1999999999999993</v>
      </c>
      <c r="H55" s="13" t="str">
        <f t="shared" si="1"/>
        <v>D</v>
      </c>
      <c r="I55" s="14"/>
    </row>
    <row r="56" spans="1:9" x14ac:dyDescent="0.25">
      <c r="A56" s="9">
        <v>43</v>
      </c>
      <c r="B56" s="10" t="s">
        <v>510</v>
      </c>
      <c r="C56" s="11" t="s">
        <v>511</v>
      </c>
      <c r="D56" s="11" t="s">
        <v>512</v>
      </c>
      <c r="E56" s="103">
        <v>0</v>
      </c>
      <c r="F56" s="12">
        <v>0</v>
      </c>
      <c r="G56" s="12">
        <f t="shared" si="2"/>
        <v>0</v>
      </c>
      <c r="H56" s="13" t="str">
        <f t="shared" si="1"/>
        <v>F</v>
      </c>
      <c r="I56" s="14" t="s">
        <v>1066</v>
      </c>
    </row>
    <row r="57" spans="1:9" x14ac:dyDescent="0.25">
      <c r="A57" s="9">
        <v>44</v>
      </c>
      <c r="B57" s="10" t="s">
        <v>513</v>
      </c>
      <c r="C57" s="11" t="s">
        <v>514</v>
      </c>
      <c r="D57" s="11" t="s">
        <v>217</v>
      </c>
      <c r="E57" s="103">
        <v>0</v>
      </c>
      <c r="F57" s="12">
        <v>0</v>
      </c>
      <c r="G57" s="12">
        <f t="shared" si="2"/>
        <v>0</v>
      </c>
      <c r="H57" s="13" t="str">
        <f t="shared" si="1"/>
        <v>F</v>
      </c>
      <c r="I57" s="14" t="s">
        <v>1066</v>
      </c>
    </row>
    <row r="58" spans="1:9" x14ac:dyDescent="0.25">
      <c r="A58" s="9">
        <v>45</v>
      </c>
      <c r="B58" s="10" t="s">
        <v>515</v>
      </c>
      <c r="C58" s="11" t="s">
        <v>516</v>
      </c>
      <c r="D58" s="11" t="s">
        <v>517</v>
      </c>
      <c r="E58" s="103">
        <v>8.1999999999999993</v>
      </c>
      <c r="F58" s="12">
        <v>7</v>
      </c>
      <c r="G58" s="12">
        <f t="shared" si="2"/>
        <v>7.3599999999999994</v>
      </c>
      <c r="H58" s="13" t="str">
        <f t="shared" si="1"/>
        <v>B</v>
      </c>
      <c r="I58" s="14"/>
    </row>
    <row r="59" spans="1:9" x14ac:dyDescent="0.25">
      <c r="A59" s="9">
        <v>46</v>
      </c>
      <c r="B59" s="10" t="s">
        <v>518</v>
      </c>
      <c r="C59" s="11" t="s">
        <v>519</v>
      </c>
      <c r="D59" s="11" t="s">
        <v>520</v>
      </c>
      <c r="E59" s="103">
        <v>8.5</v>
      </c>
      <c r="F59" s="12">
        <v>5</v>
      </c>
      <c r="G59" s="12">
        <f t="shared" si="2"/>
        <v>6.05</v>
      </c>
      <c r="H59" s="13" t="str">
        <f t="shared" si="1"/>
        <v>C+</v>
      </c>
      <c r="I59" s="14"/>
    </row>
    <row r="60" spans="1:9" x14ac:dyDescent="0.25">
      <c r="A60" s="9">
        <v>47</v>
      </c>
      <c r="B60" s="10" t="s">
        <v>521</v>
      </c>
      <c r="C60" s="11" t="s">
        <v>522</v>
      </c>
      <c r="D60" s="11" t="s">
        <v>31</v>
      </c>
      <c r="E60" s="103">
        <v>0</v>
      </c>
      <c r="F60" s="12">
        <v>0</v>
      </c>
      <c r="G60" s="12">
        <f t="shared" si="2"/>
        <v>0</v>
      </c>
      <c r="H60" s="13" t="str">
        <f t="shared" si="1"/>
        <v>F</v>
      </c>
      <c r="I60" s="14" t="s">
        <v>1066</v>
      </c>
    </row>
    <row r="61" spans="1:9" x14ac:dyDescent="0.25">
      <c r="A61" s="9">
        <v>48</v>
      </c>
      <c r="B61" s="10" t="s">
        <v>523</v>
      </c>
      <c r="C61" s="11" t="s">
        <v>524</v>
      </c>
      <c r="D61" s="11" t="s">
        <v>226</v>
      </c>
      <c r="E61" s="103">
        <v>8</v>
      </c>
      <c r="F61" s="12">
        <v>6</v>
      </c>
      <c r="G61" s="12">
        <f t="shared" si="2"/>
        <v>6.6</v>
      </c>
      <c r="H61" s="13" t="str">
        <f t="shared" si="1"/>
        <v>C+</v>
      </c>
      <c r="I61" s="14"/>
    </row>
    <row r="62" spans="1:9" x14ac:dyDescent="0.25">
      <c r="A62" s="9">
        <v>49</v>
      </c>
      <c r="B62" s="10" t="s">
        <v>525</v>
      </c>
      <c r="C62" s="11" t="s">
        <v>526</v>
      </c>
      <c r="D62" s="11" t="s">
        <v>236</v>
      </c>
      <c r="E62" s="103">
        <v>8</v>
      </c>
      <c r="F62" s="12">
        <v>5</v>
      </c>
      <c r="G62" s="12">
        <f t="shared" si="2"/>
        <v>5.9</v>
      </c>
      <c r="H62" s="13" t="str">
        <f t="shared" si="1"/>
        <v>C</v>
      </c>
      <c r="I62" s="14"/>
    </row>
    <row r="63" spans="1:9" x14ac:dyDescent="0.25">
      <c r="A63" s="9">
        <v>50</v>
      </c>
      <c r="B63" s="10" t="s">
        <v>527</v>
      </c>
      <c r="C63" s="11" t="s">
        <v>528</v>
      </c>
      <c r="D63" s="11" t="s">
        <v>529</v>
      </c>
      <c r="E63" s="103">
        <v>8.5</v>
      </c>
      <c r="F63" s="12">
        <v>5</v>
      </c>
      <c r="G63" s="12">
        <f t="shared" si="2"/>
        <v>6.05</v>
      </c>
      <c r="H63" s="13" t="str">
        <f t="shared" si="1"/>
        <v>C+</v>
      </c>
      <c r="I63" s="14"/>
    </row>
    <row r="64" spans="1:9" x14ac:dyDescent="0.25">
      <c r="A64" s="9">
        <v>51</v>
      </c>
      <c r="B64" s="10" t="s">
        <v>530</v>
      </c>
      <c r="C64" s="11" t="s">
        <v>124</v>
      </c>
      <c r="D64" s="11" t="s">
        <v>36</v>
      </c>
      <c r="E64" s="103">
        <v>8</v>
      </c>
      <c r="F64" s="12">
        <v>7</v>
      </c>
      <c r="G64" s="12">
        <f t="shared" si="2"/>
        <v>7.2999999999999989</v>
      </c>
      <c r="H64" s="13" t="str">
        <f t="shared" si="1"/>
        <v>B</v>
      </c>
      <c r="I64" s="14"/>
    </row>
    <row r="65" spans="1:9" x14ac:dyDescent="0.25">
      <c r="A65" s="9">
        <v>52</v>
      </c>
      <c r="B65" s="10" t="s">
        <v>531</v>
      </c>
      <c r="C65" s="11" t="s">
        <v>532</v>
      </c>
      <c r="D65" s="11" t="s">
        <v>533</v>
      </c>
      <c r="E65" s="103">
        <v>0</v>
      </c>
      <c r="F65" s="12">
        <v>0</v>
      </c>
      <c r="G65" s="12">
        <f t="shared" si="2"/>
        <v>0</v>
      </c>
      <c r="H65" s="13" t="str">
        <f t="shared" si="1"/>
        <v>F</v>
      </c>
      <c r="I65" s="14" t="s">
        <v>1066</v>
      </c>
    </row>
    <row r="66" spans="1:9" x14ac:dyDescent="0.25">
      <c r="A66" s="9">
        <v>53</v>
      </c>
      <c r="B66" s="27" t="s">
        <v>844</v>
      </c>
      <c r="C66" s="11" t="s">
        <v>339</v>
      </c>
      <c r="D66" s="11" t="s">
        <v>178</v>
      </c>
      <c r="E66" s="12">
        <v>7</v>
      </c>
      <c r="F66" s="12">
        <v>7</v>
      </c>
      <c r="G66" s="12">
        <f t="shared" si="2"/>
        <v>7</v>
      </c>
      <c r="H66" s="13" t="str">
        <f t="shared" si="1"/>
        <v>B</v>
      </c>
      <c r="I66" s="14" t="s">
        <v>845</v>
      </c>
    </row>
    <row r="67" spans="1:9" x14ac:dyDescent="0.25">
      <c r="A67" s="95">
        <v>54</v>
      </c>
      <c r="B67" s="94" t="s">
        <v>846</v>
      </c>
      <c r="C67" s="93" t="s">
        <v>53</v>
      </c>
      <c r="D67" s="93" t="s">
        <v>37</v>
      </c>
      <c r="E67" s="95">
        <v>7.5</v>
      </c>
      <c r="F67" s="95">
        <v>5</v>
      </c>
      <c r="G67" s="12">
        <f t="shared" si="2"/>
        <v>5.75</v>
      </c>
      <c r="H67" s="101" t="str">
        <f t="shared" si="1"/>
        <v>C</v>
      </c>
      <c r="I67" s="93" t="s">
        <v>847</v>
      </c>
    </row>
    <row r="68" spans="1:9" x14ac:dyDescent="0.25">
      <c r="A68" s="1"/>
      <c r="B68" s="1"/>
      <c r="C68" s="1"/>
      <c r="D68" s="1"/>
      <c r="E68" s="102"/>
      <c r="F68" s="1"/>
      <c r="G68" s="1"/>
      <c r="H68" s="1"/>
      <c r="I68" s="1"/>
    </row>
    <row r="69" spans="1:9" x14ac:dyDescent="0.25">
      <c r="A69" s="15" t="str">
        <f>"Cộng danh sách gồm "</f>
        <v xml:space="preserve">Cộng danh sách gồm </v>
      </c>
      <c r="B69" s="15"/>
      <c r="C69" s="15"/>
      <c r="D69" s="16">
        <f>COUNTA(H14:H67)</f>
        <v>54</v>
      </c>
      <c r="E69" s="104">
        <v>1</v>
      </c>
      <c r="F69" s="18"/>
      <c r="G69" s="1"/>
      <c r="H69" s="1"/>
      <c r="I69" s="1"/>
    </row>
    <row r="70" spans="1:9" x14ac:dyDescent="0.25">
      <c r="A70" s="115" t="s">
        <v>58</v>
      </c>
      <c r="B70" s="115"/>
      <c r="C70" s="115"/>
      <c r="D70" s="19">
        <f>COUNTIF(G14:G67,"&gt;=5")</f>
        <v>32</v>
      </c>
      <c r="E70" s="105">
        <f>D70/D69</f>
        <v>0.59259259259259256</v>
      </c>
      <c r="F70" s="21"/>
      <c r="G70" s="1"/>
      <c r="H70" s="1"/>
      <c r="I70" s="1"/>
    </row>
    <row r="71" spans="1:9" x14ac:dyDescent="0.25">
      <c r="A71" s="115" t="s">
        <v>59</v>
      </c>
      <c r="B71" s="115"/>
      <c r="C71" s="115"/>
      <c r="D71" s="19"/>
      <c r="E71" s="105">
        <f>D71/D69</f>
        <v>0</v>
      </c>
      <c r="F71" s="21"/>
      <c r="G71" s="1"/>
      <c r="H71" s="1"/>
      <c r="I71" s="1"/>
    </row>
    <row r="72" spans="1:9" x14ac:dyDescent="0.25">
      <c r="A72" s="22"/>
      <c r="B72" s="22"/>
      <c r="C72" s="23"/>
      <c r="D72" s="22"/>
      <c r="E72" s="102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16" t="str">
        <f ca="1">"TP. Hồ Chí Minh, ngày "&amp;  DAY(NOW())&amp;" tháng " &amp;MONTH(NOW())&amp;" năm "&amp;YEAR(NOW())</f>
        <v>TP. Hồ Chí Minh, ngày 9 tháng 1 năm 2017</v>
      </c>
      <c r="F73" s="116"/>
      <c r="G73" s="116"/>
      <c r="H73" s="116"/>
      <c r="I73" s="116"/>
    </row>
    <row r="74" spans="1:9" x14ac:dyDescent="0.25">
      <c r="A74" s="3" t="s">
        <v>60</v>
      </c>
      <c r="B74" s="3"/>
      <c r="C74" s="3"/>
      <c r="D74" s="1"/>
      <c r="E74" s="111" t="s">
        <v>61</v>
      </c>
      <c r="F74" s="111"/>
      <c r="G74" s="111"/>
      <c r="H74" s="111"/>
      <c r="I74" s="111"/>
    </row>
    <row r="75" spans="1:9" x14ac:dyDescent="0.25">
      <c r="A75" s="2"/>
      <c r="B75" s="2"/>
      <c r="C75" s="2"/>
      <c r="D75" s="1"/>
      <c r="E75" s="96"/>
      <c r="F75" s="3"/>
      <c r="G75" s="3"/>
      <c r="H75" s="3"/>
      <c r="I75" s="3"/>
    </row>
    <row r="76" spans="1:9" x14ac:dyDescent="0.25">
      <c r="A76" s="2"/>
      <c r="B76" s="2"/>
      <c r="C76" s="2"/>
      <c r="E76" s="96"/>
      <c r="F76" s="3"/>
      <c r="G76" s="3"/>
      <c r="H76" s="3"/>
      <c r="I76" s="3"/>
    </row>
    <row r="77" spans="1:9" x14ac:dyDescent="0.25">
      <c r="A77" s="2"/>
      <c r="B77" s="2"/>
      <c r="C77" s="2"/>
      <c r="E77" s="96"/>
      <c r="F77" s="3"/>
      <c r="G77" s="3"/>
      <c r="H77" s="3"/>
      <c r="I77" s="3"/>
    </row>
    <row r="78" spans="1:9" ht="16.5" x14ac:dyDescent="0.25">
      <c r="A78" s="1"/>
      <c r="B78" s="110" t="s">
        <v>1067</v>
      </c>
      <c r="C78" s="110"/>
      <c r="E78" s="96"/>
      <c r="F78" s="111" t="s">
        <v>189</v>
      </c>
      <c r="G78" s="111"/>
      <c r="H78" s="111"/>
      <c r="I78" s="3"/>
    </row>
    <row r="79" spans="1:9" x14ac:dyDescent="0.25">
      <c r="A79" s="24"/>
      <c r="B79" s="25"/>
      <c r="C79" s="25"/>
    </row>
    <row r="80" spans="1:9" x14ac:dyDescent="0.25">
      <c r="F80" s="112"/>
      <c r="G80" s="112"/>
      <c r="H80" s="112"/>
    </row>
  </sheetData>
  <protectedRanges>
    <protectedRange sqref="C7:C9 G7:G8" name="Range2"/>
    <protectedRange sqref="A3" name="Range1"/>
    <protectedRange sqref="E12:F12" name="Range6"/>
    <protectedRange sqref="D75" name="Range5_1"/>
    <protectedRange sqref="E75 E78 G78:I78" name="Range5_2"/>
    <protectedRange sqref="A78" name="Range5_1_2"/>
    <protectedRange sqref="I14:I65" name="Range4"/>
    <protectedRange sqref="F14:F65" name="Range3_1"/>
    <protectedRange sqref="I66" name="Range4_1"/>
    <protectedRange sqref="F66" name="Range3_1_1"/>
    <protectedRange sqref="B66:E66" name="Range3_2"/>
  </protectedRanges>
  <mergeCells count="26">
    <mergeCell ref="A7:B7"/>
    <mergeCell ref="C7:D7"/>
    <mergeCell ref="A1:D1"/>
    <mergeCell ref="E1:I1"/>
    <mergeCell ref="A2:D2"/>
    <mergeCell ref="A3:D3"/>
    <mergeCell ref="A5:I5"/>
    <mergeCell ref="A8:B8"/>
    <mergeCell ref="C8:D8"/>
    <mergeCell ref="E8:F8"/>
    <mergeCell ref="A9:B9"/>
    <mergeCell ref="C9:D9"/>
    <mergeCell ref="E9:G9"/>
    <mergeCell ref="I11:I12"/>
    <mergeCell ref="F80:H80"/>
    <mergeCell ref="A70:C70"/>
    <mergeCell ref="A71:C71"/>
    <mergeCell ref="E73:I73"/>
    <mergeCell ref="E74:I74"/>
    <mergeCell ref="B78:C78"/>
    <mergeCell ref="F78:H78"/>
    <mergeCell ref="C13:D13"/>
    <mergeCell ref="A11:A12"/>
    <mergeCell ref="B11:B12"/>
    <mergeCell ref="C11:D12"/>
    <mergeCell ref="G11:H11"/>
  </mergeCells>
  <conditionalFormatting sqref="H14:H67">
    <cfRule type="cellIs" dxfId="17" priority="7" stopIfTrue="1" operator="equal">
      <formula>"F"</formula>
    </cfRule>
  </conditionalFormatting>
  <conditionalFormatting sqref="G14:G67">
    <cfRule type="expression" dxfId="16" priority="6" stopIfTrue="1">
      <formula>MAX(#REF!)&lt;4</formula>
    </cfRule>
  </conditionalFormatting>
  <conditionalFormatting sqref="H14:H67">
    <cfRule type="cellIs" dxfId="15" priority="5" stopIfTrue="1" operator="equal">
      <formula>"F"</formula>
    </cfRule>
  </conditionalFormatting>
  <conditionalFormatting sqref="G14:G67">
    <cfRule type="expression" dxfId="14" priority="4" stopIfTrue="1">
      <formula>MAX(#REF!)&lt;4</formula>
    </cfRule>
  </conditionalFormatting>
  <conditionalFormatting sqref="H66">
    <cfRule type="cellIs" dxfId="13" priority="3" stopIfTrue="1" operator="equal">
      <formula>"F"</formula>
    </cfRule>
  </conditionalFormatting>
  <conditionalFormatting sqref="G66:G67">
    <cfRule type="expression" dxfId="12" priority="2" stopIfTrue="1">
      <formula>MAX(#REF!)&lt;4</formula>
    </cfRule>
  </conditionalFormatting>
  <conditionalFormatting sqref="G66:G67">
    <cfRule type="expression" dxfId="11" priority="1" stopIfTrue="1">
      <formula>MAX(#REF!)&lt;4</formula>
    </cfRule>
  </conditionalFormatting>
  <pageMargins left="0.25" right="6.25E-2" top="0.35" bottom="0.20833333333333334" header="0.3" footer="0.18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47" workbookViewId="0">
      <selection activeCell="F68" sqref="F68"/>
    </sheetView>
  </sheetViews>
  <sheetFormatPr defaultRowHeight="15" x14ac:dyDescent="0.25"/>
  <cols>
    <col min="1" max="1" width="4.42578125" customWidth="1"/>
    <col min="2" max="2" width="13.42578125" customWidth="1"/>
    <col min="3" max="3" width="21.28515625" customWidth="1"/>
    <col min="4" max="4" width="10.140625" customWidth="1"/>
    <col min="7" max="7" width="10.140625" bestFit="1" customWidth="1"/>
    <col min="8" max="8" width="6.85546875" customWidth="1"/>
    <col min="9" max="9" width="13.42578125" customWidth="1"/>
  </cols>
  <sheetData>
    <row r="1" spans="1:10" ht="15.75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10" ht="15.75" x14ac:dyDescent="0.25">
      <c r="A2" s="111" t="s">
        <v>2</v>
      </c>
      <c r="B2" s="111"/>
      <c r="C2" s="111"/>
      <c r="D2" s="111"/>
      <c r="E2" s="100" t="s">
        <v>62</v>
      </c>
      <c r="F2" s="100"/>
      <c r="G2" s="100"/>
      <c r="H2" s="100"/>
      <c r="I2" s="100"/>
    </row>
    <row r="3" spans="1:10" ht="15.75" x14ac:dyDescent="0.25">
      <c r="A3" s="111" t="s">
        <v>3</v>
      </c>
      <c r="B3" s="111"/>
      <c r="C3" s="111"/>
      <c r="D3" s="111"/>
      <c r="E3" s="102"/>
      <c r="F3" s="1"/>
      <c r="G3" s="1"/>
      <c r="H3" s="1"/>
      <c r="I3" s="1"/>
    </row>
    <row r="4" spans="1:10" ht="15.75" x14ac:dyDescent="0.25">
      <c r="A4" s="82"/>
      <c r="B4" s="82"/>
      <c r="C4" s="82"/>
      <c r="D4" s="82"/>
      <c r="E4" s="1"/>
      <c r="F4" s="1"/>
      <c r="G4" s="1"/>
      <c r="H4" s="1"/>
      <c r="I4" s="1"/>
    </row>
    <row r="5" spans="1:10" ht="19.5" x14ac:dyDescent="0.3">
      <c r="A5" s="92"/>
      <c r="B5" s="122" t="s">
        <v>1074</v>
      </c>
      <c r="C5" s="122"/>
      <c r="D5" s="122"/>
      <c r="E5" s="122"/>
      <c r="F5" s="122"/>
      <c r="G5" s="122"/>
      <c r="H5" s="122"/>
      <c r="I5" s="122"/>
      <c r="J5" s="122"/>
    </row>
    <row r="6" spans="1:10" ht="15.75" x14ac:dyDescent="0.25">
      <c r="A6" s="82"/>
      <c r="B6" s="82"/>
      <c r="C6" s="82"/>
      <c r="D6" s="82"/>
      <c r="E6" s="82"/>
      <c r="F6" s="82"/>
      <c r="G6" s="82"/>
      <c r="H6" s="82"/>
      <c r="I6" s="82"/>
    </row>
    <row r="7" spans="1:10" ht="15.75" x14ac:dyDescent="0.25">
      <c r="A7" s="22" t="s">
        <v>1045</v>
      </c>
      <c r="B7" s="22"/>
      <c r="C7" s="22"/>
      <c r="D7" s="22"/>
      <c r="E7" s="22" t="s">
        <v>842</v>
      </c>
      <c r="F7" s="22"/>
      <c r="G7" s="3"/>
      <c r="H7" s="4"/>
      <c r="I7" s="4"/>
    </row>
    <row r="8" spans="1:10" ht="15.75" x14ac:dyDescent="0.25">
      <c r="A8" s="87" t="s">
        <v>5</v>
      </c>
      <c r="B8" s="87"/>
      <c r="C8" s="87" t="s">
        <v>534</v>
      </c>
      <c r="D8" s="87"/>
      <c r="E8" s="87" t="s">
        <v>1048</v>
      </c>
      <c r="F8" s="87"/>
      <c r="G8" s="3"/>
      <c r="H8" s="4"/>
      <c r="I8" s="4"/>
    </row>
    <row r="9" spans="1:10" ht="15.75" x14ac:dyDescent="0.25">
      <c r="A9" s="87" t="s">
        <v>6</v>
      </c>
      <c r="B9" s="87"/>
      <c r="C9" s="87" t="s">
        <v>7</v>
      </c>
      <c r="D9" s="87"/>
      <c r="E9" s="88" t="s">
        <v>64</v>
      </c>
      <c r="F9" s="89"/>
      <c r="G9" s="89"/>
      <c r="H9" s="1"/>
      <c r="I9" s="1"/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ht="47.25" x14ac:dyDescent="0.25">
      <c r="A11" s="90" t="s">
        <v>8</v>
      </c>
      <c r="B11" s="85" t="s">
        <v>9</v>
      </c>
      <c r="C11" s="85" t="s">
        <v>10</v>
      </c>
      <c r="D11" s="85"/>
      <c r="E11" s="91" t="s">
        <v>11</v>
      </c>
      <c r="F11" s="91" t="s">
        <v>12</v>
      </c>
      <c r="G11" s="91" t="s">
        <v>13</v>
      </c>
      <c r="H11" s="91"/>
      <c r="I11" s="84" t="s">
        <v>14</v>
      </c>
    </row>
    <row r="12" spans="1:10" ht="15.75" x14ac:dyDescent="0.25">
      <c r="A12" s="90"/>
      <c r="B12" s="85"/>
      <c r="C12" s="85"/>
      <c r="D12" s="85"/>
      <c r="E12" s="6">
        <v>0.3</v>
      </c>
      <c r="F12" s="6">
        <v>0.7</v>
      </c>
      <c r="G12" s="84" t="s">
        <v>15</v>
      </c>
      <c r="H12" s="84" t="s">
        <v>16</v>
      </c>
      <c r="I12" s="84"/>
    </row>
    <row r="13" spans="1:10" ht="15.75" x14ac:dyDescent="0.25">
      <c r="A13" s="85">
        <v>1</v>
      </c>
      <c r="B13" s="85">
        <v>2</v>
      </c>
      <c r="C13" s="85">
        <v>3</v>
      </c>
      <c r="D13" s="85"/>
      <c r="E13" s="85">
        <v>4</v>
      </c>
      <c r="F13" s="85">
        <v>5</v>
      </c>
      <c r="G13" s="85">
        <v>6</v>
      </c>
      <c r="H13" s="85">
        <v>7</v>
      </c>
      <c r="I13" s="84">
        <v>8</v>
      </c>
    </row>
    <row r="14" spans="1:10" ht="15.75" x14ac:dyDescent="0.25">
      <c r="A14" s="9">
        <v>1</v>
      </c>
      <c r="B14" s="10" t="s">
        <v>535</v>
      </c>
      <c r="C14" s="11" t="s">
        <v>536</v>
      </c>
      <c r="D14" s="11" t="s">
        <v>107</v>
      </c>
      <c r="E14" s="12">
        <v>8.3000000000000007</v>
      </c>
      <c r="F14" s="12">
        <v>8</v>
      </c>
      <c r="G14" s="12">
        <f t="shared" ref="G14:G45" si="0">E14*$E$12+F14*$F$12</f>
        <v>8.09</v>
      </c>
      <c r="H14" s="13" t="str">
        <f t="shared" ref="H14:H45" si="1">IF(G14&lt;4,"F",IF(G14&lt;=4.9,"D",IF(G14&lt;=5.4,"D+",IF(G14&lt;=5.9,"C",IF(G14&lt;=6.9,"C+",IF(G14&lt;=7.9,"B",IF(G14&lt;=8.4,"B+","A")))))))</f>
        <v>B+</v>
      </c>
      <c r="I14" s="14"/>
    </row>
    <row r="15" spans="1:10" ht="15.75" x14ac:dyDescent="0.25">
      <c r="A15" s="9">
        <v>2</v>
      </c>
      <c r="B15" s="10" t="s">
        <v>537</v>
      </c>
      <c r="C15" s="11" t="s">
        <v>538</v>
      </c>
      <c r="D15" s="11" t="s">
        <v>539</v>
      </c>
      <c r="E15" s="12">
        <v>3</v>
      </c>
      <c r="F15" s="12">
        <v>7</v>
      </c>
      <c r="G15" s="12">
        <f t="shared" si="0"/>
        <v>5.7999999999999989</v>
      </c>
      <c r="H15" s="13" t="str">
        <f t="shared" si="1"/>
        <v>C</v>
      </c>
      <c r="I15" s="14"/>
    </row>
    <row r="16" spans="1:10" ht="15.75" x14ac:dyDescent="0.25">
      <c r="A16" s="9">
        <v>3</v>
      </c>
      <c r="B16" s="10" t="s">
        <v>540</v>
      </c>
      <c r="C16" s="11" t="s">
        <v>27</v>
      </c>
      <c r="D16" s="11" t="s">
        <v>520</v>
      </c>
      <c r="E16" s="12">
        <v>3.5</v>
      </c>
      <c r="F16" s="12">
        <v>7</v>
      </c>
      <c r="G16" s="12">
        <f t="shared" si="0"/>
        <v>5.9499999999999993</v>
      </c>
      <c r="H16" s="13" t="str">
        <f t="shared" si="1"/>
        <v>C+</v>
      </c>
      <c r="I16" s="14"/>
    </row>
    <row r="17" spans="1:9" ht="15.75" x14ac:dyDescent="0.25">
      <c r="A17" s="9">
        <v>4</v>
      </c>
      <c r="B17" s="10" t="s">
        <v>541</v>
      </c>
      <c r="C17" s="11" t="s">
        <v>522</v>
      </c>
      <c r="D17" s="11" t="s">
        <v>542</v>
      </c>
      <c r="E17" s="12">
        <v>8.5</v>
      </c>
      <c r="F17" s="12">
        <v>5</v>
      </c>
      <c r="G17" s="12">
        <f t="shared" si="0"/>
        <v>6.05</v>
      </c>
      <c r="H17" s="13" t="str">
        <f t="shared" si="1"/>
        <v>C+</v>
      </c>
      <c r="I17" s="14"/>
    </row>
    <row r="18" spans="1:9" ht="15.75" x14ac:dyDescent="0.25">
      <c r="A18" s="9">
        <v>5</v>
      </c>
      <c r="B18" s="10" t="s">
        <v>543</v>
      </c>
      <c r="C18" s="11" t="s">
        <v>544</v>
      </c>
      <c r="D18" s="11" t="s">
        <v>33</v>
      </c>
      <c r="E18" s="12">
        <v>8</v>
      </c>
      <c r="F18" s="12">
        <v>6</v>
      </c>
      <c r="G18" s="12">
        <f t="shared" si="0"/>
        <v>6.6</v>
      </c>
      <c r="H18" s="13" t="str">
        <f t="shared" si="1"/>
        <v>C+</v>
      </c>
      <c r="I18" s="14"/>
    </row>
    <row r="19" spans="1:9" ht="15.75" x14ac:dyDescent="0.25">
      <c r="A19" s="9">
        <v>6</v>
      </c>
      <c r="B19" s="10" t="s">
        <v>545</v>
      </c>
      <c r="C19" s="11" t="s">
        <v>546</v>
      </c>
      <c r="D19" s="11" t="s">
        <v>252</v>
      </c>
      <c r="E19" s="12">
        <v>8</v>
      </c>
      <c r="F19" s="12">
        <v>7</v>
      </c>
      <c r="G19" s="12">
        <f t="shared" si="0"/>
        <v>7.2999999999999989</v>
      </c>
      <c r="H19" s="13" t="str">
        <f t="shared" si="1"/>
        <v>B</v>
      </c>
      <c r="I19" s="14"/>
    </row>
    <row r="20" spans="1:9" ht="15.75" x14ac:dyDescent="0.25">
      <c r="A20" s="9">
        <v>7</v>
      </c>
      <c r="B20" s="10" t="s">
        <v>547</v>
      </c>
      <c r="C20" s="11" t="s">
        <v>548</v>
      </c>
      <c r="D20" s="11" t="s">
        <v>255</v>
      </c>
      <c r="E20" s="12">
        <v>8</v>
      </c>
      <c r="F20" s="12">
        <v>7</v>
      </c>
      <c r="G20" s="12">
        <f t="shared" si="0"/>
        <v>7.2999999999999989</v>
      </c>
      <c r="H20" s="13" t="str">
        <f t="shared" si="1"/>
        <v>B</v>
      </c>
      <c r="I20" s="14"/>
    </row>
    <row r="21" spans="1:9" ht="15.75" x14ac:dyDescent="0.25">
      <c r="A21" s="9">
        <v>8</v>
      </c>
      <c r="B21" s="10" t="s">
        <v>549</v>
      </c>
      <c r="C21" s="11" t="s">
        <v>550</v>
      </c>
      <c r="D21" s="11" t="s">
        <v>257</v>
      </c>
      <c r="E21" s="12">
        <v>8</v>
      </c>
      <c r="F21" s="12">
        <v>7</v>
      </c>
      <c r="G21" s="12">
        <f t="shared" si="0"/>
        <v>7.2999999999999989</v>
      </c>
      <c r="H21" s="13" t="str">
        <f t="shared" si="1"/>
        <v>B</v>
      </c>
      <c r="I21" s="14"/>
    </row>
    <row r="22" spans="1:9" ht="15.75" x14ac:dyDescent="0.25">
      <c r="A22" s="9">
        <v>9</v>
      </c>
      <c r="B22" s="10" t="s">
        <v>551</v>
      </c>
      <c r="C22" s="11" t="s">
        <v>552</v>
      </c>
      <c r="D22" s="11" t="s">
        <v>257</v>
      </c>
      <c r="E22" s="12">
        <v>0</v>
      </c>
      <c r="F22" s="12">
        <v>0</v>
      </c>
      <c r="G22" s="12">
        <f t="shared" si="0"/>
        <v>0</v>
      </c>
      <c r="H22" s="13" t="str">
        <f t="shared" si="1"/>
        <v>F</v>
      </c>
      <c r="I22" s="14" t="s">
        <v>1066</v>
      </c>
    </row>
    <row r="23" spans="1:9" ht="15.75" x14ac:dyDescent="0.25">
      <c r="A23" s="9">
        <v>10</v>
      </c>
      <c r="B23" s="10" t="s">
        <v>553</v>
      </c>
      <c r="C23" s="11" t="s">
        <v>554</v>
      </c>
      <c r="D23" s="11" t="s">
        <v>555</v>
      </c>
      <c r="E23" s="12">
        <v>0</v>
      </c>
      <c r="F23" s="12">
        <v>0</v>
      </c>
      <c r="G23" s="12">
        <f t="shared" si="0"/>
        <v>0</v>
      </c>
      <c r="H23" s="13" t="str">
        <f t="shared" si="1"/>
        <v>F</v>
      </c>
      <c r="I23" s="14" t="s">
        <v>1066</v>
      </c>
    </row>
    <row r="24" spans="1:9" ht="15.75" x14ac:dyDescent="0.25">
      <c r="A24" s="9">
        <v>11</v>
      </c>
      <c r="B24" s="10" t="s">
        <v>556</v>
      </c>
      <c r="C24" s="11" t="s">
        <v>557</v>
      </c>
      <c r="D24" s="11" t="s">
        <v>38</v>
      </c>
      <c r="E24" s="12">
        <v>7.5</v>
      </c>
      <c r="F24" s="12">
        <v>6</v>
      </c>
      <c r="G24" s="12">
        <f t="shared" si="0"/>
        <v>6.4499999999999993</v>
      </c>
      <c r="H24" s="13" t="str">
        <f t="shared" si="1"/>
        <v>C+</v>
      </c>
      <c r="I24" s="14"/>
    </row>
    <row r="25" spans="1:9" ht="15.75" x14ac:dyDescent="0.25">
      <c r="A25" s="9">
        <v>12</v>
      </c>
      <c r="B25" s="10" t="s">
        <v>558</v>
      </c>
      <c r="C25" s="11" t="s">
        <v>209</v>
      </c>
      <c r="D25" s="11" t="s">
        <v>559</v>
      </c>
      <c r="E25" s="12">
        <v>7.5</v>
      </c>
      <c r="F25" s="12">
        <v>7</v>
      </c>
      <c r="G25" s="12">
        <f t="shared" si="0"/>
        <v>7.1499999999999995</v>
      </c>
      <c r="H25" s="13" t="str">
        <f t="shared" si="1"/>
        <v>B</v>
      </c>
      <c r="I25" s="14"/>
    </row>
    <row r="26" spans="1:9" ht="15.75" x14ac:dyDescent="0.25">
      <c r="A26" s="9">
        <v>13</v>
      </c>
      <c r="B26" s="10" t="s">
        <v>560</v>
      </c>
      <c r="C26" s="11" t="s">
        <v>453</v>
      </c>
      <c r="D26" s="11" t="s">
        <v>275</v>
      </c>
      <c r="E26" s="12">
        <v>8.5</v>
      </c>
      <c r="F26" s="12">
        <v>8</v>
      </c>
      <c r="G26" s="12">
        <f t="shared" si="0"/>
        <v>8.1499999999999986</v>
      </c>
      <c r="H26" s="13" t="str">
        <f t="shared" si="1"/>
        <v>B+</v>
      </c>
      <c r="I26" s="14"/>
    </row>
    <row r="27" spans="1:9" ht="15.75" x14ac:dyDescent="0.25">
      <c r="A27" s="9">
        <v>14</v>
      </c>
      <c r="B27" s="10" t="s">
        <v>561</v>
      </c>
      <c r="C27" s="11" t="s">
        <v>562</v>
      </c>
      <c r="D27" s="11" t="s">
        <v>563</v>
      </c>
      <c r="E27" s="12">
        <v>0</v>
      </c>
      <c r="F27" s="12">
        <v>0</v>
      </c>
      <c r="G27" s="12">
        <f t="shared" si="0"/>
        <v>0</v>
      </c>
      <c r="H27" s="13" t="str">
        <f t="shared" si="1"/>
        <v>F</v>
      </c>
      <c r="I27" s="14" t="s">
        <v>1066</v>
      </c>
    </row>
    <row r="28" spans="1:9" ht="15.75" x14ac:dyDescent="0.25">
      <c r="A28" s="9">
        <v>15</v>
      </c>
      <c r="B28" s="10" t="s">
        <v>564</v>
      </c>
      <c r="C28" s="11" t="s">
        <v>565</v>
      </c>
      <c r="D28" s="11" t="s">
        <v>563</v>
      </c>
      <c r="E28" s="12">
        <v>0</v>
      </c>
      <c r="F28" s="12">
        <v>0</v>
      </c>
      <c r="G28" s="12">
        <f t="shared" si="0"/>
        <v>0</v>
      </c>
      <c r="H28" s="13" t="str">
        <f t="shared" si="1"/>
        <v>F</v>
      </c>
      <c r="I28" s="14" t="s">
        <v>1066</v>
      </c>
    </row>
    <row r="29" spans="1:9" ht="15.75" x14ac:dyDescent="0.25">
      <c r="A29" s="9">
        <v>16</v>
      </c>
      <c r="B29" s="10" t="s">
        <v>566</v>
      </c>
      <c r="C29" s="11" t="s">
        <v>473</v>
      </c>
      <c r="D29" s="11" t="s">
        <v>290</v>
      </c>
      <c r="E29" s="12">
        <v>6.5</v>
      </c>
      <c r="F29" s="12">
        <v>5</v>
      </c>
      <c r="G29" s="12">
        <f t="shared" si="0"/>
        <v>5.45</v>
      </c>
      <c r="H29" s="13" t="str">
        <f t="shared" si="1"/>
        <v>C</v>
      </c>
      <c r="I29" s="14"/>
    </row>
    <row r="30" spans="1:9" ht="15.75" x14ac:dyDescent="0.25">
      <c r="A30" s="9">
        <v>17</v>
      </c>
      <c r="B30" s="10" t="s">
        <v>567</v>
      </c>
      <c r="C30" s="11" t="s">
        <v>45</v>
      </c>
      <c r="D30" s="11" t="s">
        <v>293</v>
      </c>
      <c r="E30" s="12">
        <v>8.5</v>
      </c>
      <c r="F30" s="12">
        <v>6</v>
      </c>
      <c r="G30" s="12">
        <f t="shared" si="0"/>
        <v>6.7499999999999991</v>
      </c>
      <c r="H30" s="13" t="str">
        <f t="shared" si="1"/>
        <v>C+</v>
      </c>
      <c r="I30" s="14"/>
    </row>
    <row r="31" spans="1:9" ht="15.75" x14ac:dyDescent="0.25">
      <c r="A31" s="9">
        <v>18</v>
      </c>
      <c r="B31" s="10" t="s">
        <v>568</v>
      </c>
      <c r="C31" s="11" t="s">
        <v>569</v>
      </c>
      <c r="D31" s="11" t="s">
        <v>39</v>
      </c>
      <c r="E31" s="12">
        <v>7.3</v>
      </c>
      <c r="F31" s="12">
        <v>5</v>
      </c>
      <c r="G31" s="12">
        <f t="shared" si="0"/>
        <v>5.6899999999999995</v>
      </c>
      <c r="H31" s="13" t="str">
        <f t="shared" si="1"/>
        <v>C</v>
      </c>
      <c r="I31" s="14"/>
    </row>
    <row r="32" spans="1:9" ht="15.75" x14ac:dyDescent="0.25">
      <c r="A32" s="9">
        <v>19</v>
      </c>
      <c r="B32" s="10" t="s">
        <v>570</v>
      </c>
      <c r="C32" s="11" t="s">
        <v>571</v>
      </c>
      <c r="D32" s="11" t="s">
        <v>39</v>
      </c>
      <c r="E32" s="12">
        <v>8</v>
      </c>
      <c r="F32" s="12">
        <v>6</v>
      </c>
      <c r="G32" s="12">
        <f t="shared" si="0"/>
        <v>6.6</v>
      </c>
      <c r="H32" s="13" t="str">
        <f t="shared" si="1"/>
        <v>C+</v>
      </c>
      <c r="I32" s="14"/>
    </row>
    <row r="33" spans="1:11" ht="15.75" x14ac:dyDescent="0.25">
      <c r="A33" s="9">
        <v>20</v>
      </c>
      <c r="B33" s="10" t="s">
        <v>572</v>
      </c>
      <c r="C33" s="11" t="s">
        <v>142</v>
      </c>
      <c r="D33" s="11" t="s">
        <v>39</v>
      </c>
      <c r="E33" s="12">
        <v>8.5</v>
      </c>
      <c r="F33" s="12">
        <v>8</v>
      </c>
      <c r="G33" s="12">
        <f t="shared" si="0"/>
        <v>8.1499999999999986</v>
      </c>
      <c r="H33" s="13" t="str">
        <f t="shared" si="1"/>
        <v>B+</v>
      </c>
      <c r="I33" s="14"/>
    </row>
    <row r="34" spans="1:11" ht="15.75" x14ac:dyDescent="0.25">
      <c r="A34" s="9">
        <v>21</v>
      </c>
      <c r="B34" s="10" t="s">
        <v>573</v>
      </c>
      <c r="C34" s="11" t="s">
        <v>574</v>
      </c>
      <c r="D34" s="11" t="s">
        <v>304</v>
      </c>
      <c r="E34" s="12">
        <v>4.5</v>
      </c>
      <c r="F34" s="12">
        <v>7</v>
      </c>
      <c r="G34" s="12">
        <f t="shared" si="0"/>
        <v>6.2499999999999991</v>
      </c>
      <c r="H34" s="13" t="str">
        <f t="shared" si="1"/>
        <v>C+</v>
      </c>
      <c r="I34" s="14"/>
    </row>
    <row r="35" spans="1:11" ht="15.75" x14ac:dyDescent="0.25">
      <c r="A35" s="9">
        <v>22</v>
      </c>
      <c r="B35" s="10" t="s">
        <v>575</v>
      </c>
      <c r="C35" s="11" t="s">
        <v>24</v>
      </c>
      <c r="D35" s="11" t="s">
        <v>576</v>
      </c>
      <c r="E35" s="12">
        <v>0</v>
      </c>
      <c r="F35" s="12">
        <v>0</v>
      </c>
      <c r="G35" s="12">
        <f t="shared" si="0"/>
        <v>0</v>
      </c>
      <c r="H35" s="13" t="str">
        <f t="shared" si="1"/>
        <v>F</v>
      </c>
      <c r="I35" s="14" t="s">
        <v>1066</v>
      </c>
    </row>
    <row r="36" spans="1:11" ht="15.75" x14ac:dyDescent="0.25">
      <c r="A36" s="9">
        <v>23</v>
      </c>
      <c r="B36" s="10" t="s">
        <v>577</v>
      </c>
      <c r="C36" s="11" t="s">
        <v>578</v>
      </c>
      <c r="D36" s="11" t="s">
        <v>579</v>
      </c>
      <c r="E36" s="12">
        <v>3.5</v>
      </c>
      <c r="F36" s="12">
        <v>6</v>
      </c>
      <c r="G36" s="12">
        <f t="shared" si="0"/>
        <v>5.2499999999999991</v>
      </c>
      <c r="H36" s="13" t="str">
        <f t="shared" si="1"/>
        <v>D+</v>
      </c>
      <c r="I36" s="14"/>
    </row>
    <row r="37" spans="1:11" ht="15.75" x14ac:dyDescent="0.25">
      <c r="A37" s="9">
        <v>24</v>
      </c>
      <c r="B37" s="10" t="s">
        <v>580</v>
      </c>
      <c r="C37" s="11" t="s">
        <v>581</v>
      </c>
      <c r="D37" s="11" t="s">
        <v>582</v>
      </c>
      <c r="E37" s="12">
        <v>8</v>
      </c>
      <c r="F37" s="12">
        <v>6</v>
      </c>
      <c r="G37" s="12">
        <f t="shared" si="0"/>
        <v>6.6</v>
      </c>
      <c r="H37" s="13" t="str">
        <f t="shared" si="1"/>
        <v>C+</v>
      </c>
      <c r="I37" s="14"/>
      <c r="K37" t="s">
        <v>34</v>
      </c>
    </row>
    <row r="38" spans="1:11" ht="15.75" x14ac:dyDescent="0.25">
      <c r="A38" s="9">
        <v>25</v>
      </c>
      <c r="B38" s="10" t="s">
        <v>583</v>
      </c>
      <c r="C38" s="11" t="s">
        <v>546</v>
      </c>
      <c r="D38" s="11" t="s">
        <v>352</v>
      </c>
      <c r="E38" s="12">
        <v>4.5</v>
      </c>
      <c r="F38" s="12">
        <v>8</v>
      </c>
      <c r="G38" s="12">
        <f t="shared" si="0"/>
        <v>6.9499999999999993</v>
      </c>
      <c r="H38" s="13" t="str">
        <f t="shared" si="1"/>
        <v>B</v>
      </c>
      <c r="I38" s="14"/>
    </row>
    <row r="39" spans="1:11" ht="15.75" x14ac:dyDescent="0.25">
      <c r="A39" s="9">
        <v>26</v>
      </c>
      <c r="B39" s="10" t="s">
        <v>584</v>
      </c>
      <c r="C39" s="11" t="s">
        <v>473</v>
      </c>
      <c r="D39" s="11" t="s">
        <v>585</v>
      </c>
      <c r="E39" s="12">
        <v>3.5</v>
      </c>
      <c r="F39" s="12">
        <v>7</v>
      </c>
      <c r="G39" s="12">
        <f t="shared" si="0"/>
        <v>5.9499999999999993</v>
      </c>
      <c r="H39" s="13" t="str">
        <f t="shared" si="1"/>
        <v>C+</v>
      </c>
      <c r="I39" s="14"/>
    </row>
    <row r="40" spans="1:11" ht="15.75" x14ac:dyDescent="0.25">
      <c r="A40" s="9">
        <v>27</v>
      </c>
      <c r="B40" s="10" t="s">
        <v>586</v>
      </c>
      <c r="C40" s="11" t="s">
        <v>587</v>
      </c>
      <c r="D40" s="11" t="s">
        <v>585</v>
      </c>
      <c r="E40" s="12">
        <v>7.5</v>
      </c>
      <c r="F40" s="12">
        <v>7</v>
      </c>
      <c r="G40" s="12">
        <f t="shared" si="0"/>
        <v>7.1499999999999995</v>
      </c>
      <c r="H40" s="13" t="str">
        <f t="shared" si="1"/>
        <v>B</v>
      </c>
      <c r="I40" s="14"/>
    </row>
    <row r="41" spans="1:11" ht="15.75" x14ac:dyDescent="0.25">
      <c r="A41" s="9">
        <v>28</v>
      </c>
      <c r="B41" s="10" t="s">
        <v>588</v>
      </c>
      <c r="C41" s="11" t="s">
        <v>589</v>
      </c>
      <c r="D41" s="11" t="s">
        <v>42</v>
      </c>
      <c r="E41" s="12">
        <v>8.5</v>
      </c>
      <c r="F41" s="12">
        <v>7</v>
      </c>
      <c r="G41" s="12">
        <f t="shared" si="0"/>
        <v>7.4499999999999993</v>
      </c>
      <c r="H41" s="13" t="str">
        <f t="shared" si="1"/>
        <v>B</v>
      </c>
      <c r="I41" s="14"/>
    </row>
    <row r="42" spans="1:11" ht="15.75" x14ac:dyDescent="0.25">
      <c r="A42" s="9">
        <v>29</v>
      </c>
      <c r="B42" s="10" t="s">
        <v>590</v>
      </c>
      <c r="C42" s="11" t="s">
        <v>591</v>
      </c>
      <c r="D42" s="11" t="s">
        <v>592</v>
      </c>
      <c r="E42" s="12">
        <v>4</v>
      </c>
      <c r="F42" s="12">
        <v>7</v>
      </c>
      <c r="G42" s="12">
        <f t="shared" si="0"/>
        <v>6.1</v>
      </c>
      <c r="H42" s="13" t="str">
        <f t="shared" si="1"/>
        <v>C+</v>
      </c>
      <c r="I42" s="14"/>
    </row>
    <row r="43" spans="1:11" ht="15.75" x14ac:dyDescent="0.25">
      <c r="A43" s="9">
        <v>30</v>
      </c>
      <c r="B43" s="10" t="s">
        <v>593</v>
      </c>
      <c r="C43" s="11" t="s">
        <v>594</v>
      </c>
      <c r="D43" s="11" t="s">
        <v>592</v>
      </c>
      <c r="E43" s="12">
        <v>0</v>
      </c>
      <c r="F43" s="12">
        <v>0</v>
      </c>
      <c r="G43" s="12">
        <f t="shared" si="0"/>
        <v>0</v>
      </c>
      <c r="H43" s="13" t="str">
        <f t="shared" si="1"/>
        <v>F</v>
      </c>
      <c r="I43" s="14" t="s">
        <v>1066</v>
      </c>
    </row>
    <row r="44" spans="1:11" ht="15.75" x14ac:dyDescent="0.25">
      <c r="A44" s="9">
        <v>31</v>
      </c>
      <c r="B44" s="10" t="s">
        <v>595</v>
      </c>
      <c r="C44" s="11" t="s">
        <v>596</v>
      </c>
      <c r="D44" s="11" t="s">
        <v>43</v>
      </c>
      <c r="E44" s="12">
        <v>3.5</v>
      </c>
      <c r="F44" s="12">
        <v>7</v>
      </c>
      <c r="G44" s="12">
        <f t="shared" si="0"/>
        <v>5.9499999999999993</v>
      </c>
      <c r="H44" s="13" t="str">
        <f t="shared" si="1"/>
        <v>C+</v>
      </c>
      <c r="I44" s="14"/>
    </row>
    <row r="45" spans="1:11" ht="15.75" x14ac:dyDescent="0.25">
      <c r="A45" s="9">
        <v>32</v>
      </c>
      <c r="B45" s="10" t="s">
        <v>597</v>
      </c>
      <c r="C45" s="11" t="s">
        <v>221</v>
      </c>
      <c r="D45" s="11" t="s">
        <v>598</v>
      </c>
      <c r="E45" s="12">
        <v>8.5</v>
      </c>
      <c r="F45" s="12">
        <v>7</v>
      </c>
      <c r="G45" s="12">
        <f t="shared" si="0"/>
        <v>7.4499999999999993</v>
      </c>
      <c r="H45" s="13" t="str">
        <f t="shared" si="1"/>
        <v>B</v>
      </c>
      <c r="I45" s="14"/>
    </row>
    <row r="46" spans="1:11" ht="15.75" x14ac:dyDescent="0.25">
      <c r="A46" s="9">
        <v>33</v>
      </c>
      <c r="B46" s="10" t="s">
        <v>599</v>
      </c>
      <c r="C46" s="11" t="s">
        <v>600</v>
      </c>
      <c r="D46" s="11" t="s">
        <v>370</v>
      </c>
      <c r="E46" s="12">
        <v>0</v>
      </c>
      <c r="F46" s="12">
        <v>0</v>
      </c>
      <c r="G46" s="12">
        <f t="shared" ref="G46:G66" si="2">E46*$E$12+F46*$F$12</f>
        <v>0</v>
      </c>
      <c r="H46" s="13" t="str">
        <f t="shared" ref="H46:H66" si="3">IF(G46&lt;4,"F",IF(G46&lt;=4.9,"D",IF(G46&lt;=5.4,"D+",IF(G46&lt;=5.9,"C",IF(G46&lt;=6.9,"C+",IF(G46&lt;=7.9,"B",IF(G46&lt;=8.4,"B+","A")))))))</f>
        <v>F</v>
      </c>
      <c r="I46" s="14" t="s">
        <v>1066</v>
      </c>
    </row>
    <row r="47" spans="1:11" ht="15.75" x14ac:dyDescent="0.25">
      <c r="A47" s="9">
        <v>34</v>
      </c>
      <c r="B47" s="10" t="s">
        <v>601</v>
      </c>
      <c r="C47" s="11" t="s">
        <v>602</v>
      </c>
      <c r="D47" s="11" t="s">
        <v>370</v>
      </c>
      <c r="E47" s="12">
        <v>3.5</v>
      </c>
      <c r="F47" s="12">
        <v>7</v>
      </c>
      <c r="G47" s="12">
        <f t="shared" si="2"/>
        <v>5.9499999999999993</v>
      </c>
      <c r="H47" s="13" t="str">
        <f t="shared" si="3"/>
        <v>C+</v>
      </c>
      <c r="I47" s="14"/>
    </row>
    <row r="48" spans="1:11" ht="15.75" x14ac:dyDescent="0.25">
      <c r="A48" s="9">
        <v>35</v>
      </c>
      <c r="B48" s="10" t="s">
        <v>603</v>
      </c>
      <c r="C48" s="11" t="s">
        <v>604</v>
      </c>
      <c r="D48" s="11" t="s">
        <v>370</v>
      </c>
      <c r="E48" s="12">
        <v>0</v>
      </c>
      <c r="F48" s="12">
        <v>0</v>
      </c>
      <c r="G48" s="12">
        <f t="shared" si="2"/>
        <v>0</v>
      </c>
      <c r="H48" s="13" t="str">
        <f t="shared" si="3"/>
        <v>F</v>
      </c>
      <c r="I48" s="14" t="s">
        <v>1066</v>
      </c>
    </row>
    <row r="49" spans="1:9" ht="15.75" x14ac:dyDescent="0.25">
      <c r="A49" s="9">
        <v>36</v>
      </c>
      <c r="B49" s="10" t="s">
        <v>605</v>
      </c>
      <c r="C49" s="11" t="s">
        <v>606</v>
      </c>
      <c r="D49" s="11" t="s">
        <v>44</v>
      </c>
      <c r="E49" s="12">
        <v>3.5</v>
      </c>
      <c r="F49" s="12">
        <v>8</v>
      </c>
      <c r="G49" s="12">
        <f t="shared" si="2"/>
        <v>6.6499999999999995</v>
      </c>
      <c r="H49" s="13" t="str">
        <f t="shared" si="3"/>
        <v>C+</v>
      </c>
      <c r="I49" s="14"/>
    </row>
    <row r="50" spans="1:9" ht="15.75" x14ac:dyDescent="0.25">
      <c r="A50" s="9">
        <v>37</v>
      </c>
      <c r="B50" s="10" t="s">
        <v>607</v>
      </c>
      <c r="C50" s="11" t="s">
        <v>608</v>
      </c>
      <c r="D50" s="11" t="s">
        <v>44</v>
      </c>
      <c r="E50" s="12">
        <v>7.5</v>
      </c>
      <c r="F50" s="12">
        <v>8</v>
      </c>
      <c r="G50" s="12">
        <f t="shared" si="2"/>
        <v>7.85</v>
      </c>
      <c r="H50" s="13" t="str">
        <f t="shared" si="3"/>
        <v>B</v>
      </c>
      <c r="I50" s="14"/>
    </row>
    <row r="51" spans="1:9" ht="15.75" x14ac:dyDescent="0.25">
      <c r="A51" s="9">
        <v>38</v>
      </c>
      <c r="B51" s="10" t="s">
        <v>609</v>
      </c>
      <c r="C51" s="11" t="s">
        <v>610</v>
      </c>
      <c r="D51" s="11" t="s">
        <v>374</v>
      </c>
      <c r="E51" s="12">
        <v>0</v>
      </c>
      <c r="F51" s="12">
        <v>0</v>
      </c>
      <c r="G51" s="12">
        <f t="shared" si="2"/>
        <v>0</v>
      </c>
      <c r="H51" s="13" t="str">
        <f t="shared" si="3"/>
        <v>F</v>
      </c>
      <c r="I51" s="14" t="s">
        <v>1066</v>
      </c>
    </row>
    <row r="52" spans="1:9" ht="15.75" x14ac:dyDescent="0.25">
      <c r="A52" s="9">
        <v>39</v>
      </c>
      <c r="B52" s="10" t="s">
        <v>611</v>
      </c>
      <c r="C52" s="11" t="s">
        <v>612</v>
      </c>
      <c r="D52" s="11" t="s">
        <v>613</v>
      </c>
      <c r="E52" s="12">
        <v>3</v>
      </c>
      <c r="F52" s="12">
        <v>0</v>
      </c>
      <c r="G52" s="12">
        <f t="shared" si="2"/>
        <v>0.89999999999999991</v>
      </c>
      <c r="H52" s="13" t="str">
        <f t="shared" si="3"/>
        <v>F</v>
      </c>
      <c r="I52" s="14"/>
    </row>
    <row r="53" spans="1:9" ht="15.75" x14ac:dyDescent="0.25">
      <c r="A53" s="9">
        <v>40</v>
      </c>
      <c r="B53" s="10" t="s">
        <v>614</v>
      </c>
      <c r="C53" s="11" t="s">
        <v>615</v>
      </c>
      <c r="D53" s="11" t="s">
        <v>380</v>
      </c>
      <c r="E53" s="12">
        <v>9</v>
      </c>
      <c r="F53" s="12">
        <v>7</v>
      </c>
      <c r="G53" s="12">
        <f t="shared" si="2"/>
        <v>7.6</v>
      </c>
      <c r="H53" s="13" t="str">
        <f t="shared" si="3"/>
        <v>B</v>
      </c>
      <c r="I53" s="14"/>
    </row>
    <row r="54" spans="1:9" ht="15.75" x14ac:dyDescent="0.25">
      <c r="A54" s="9">
        <v>41</v>
      </c>
      <c r="B54" s="10" t="s">
        <v>616</v>
      </c>
      <c r="C54" s="11" t="s">
        <v>617</v>
      </c>
      <c r="D54" s="11" t="s">
        <v>618</v>
      </c>
      <c r="E54" s="12">
        <v>0</v>
      </c>
      <c r="F54" s="12">
        <v>0</v>
      </c>
      <c r="G54" s="12">
        <f t="shared" si="2"/>
        <v>0</v>
      </c>
      <c r="H54" s="13" t="str">
        <f t="shared" si="3"/>
        <v>F</v>
      </c>
      <c r="I54" s="14" t="s">
        <v>1066</v>
      </c>
    </row>
    <row r="55" spans="1:9" ht="15.75" x14ac:dyDescent="0.25">
      <c r="A55" s="9">
        <v>42</v>
      </c>
      <c r="B55" s="10" t="s">
        <v>619</v>
      </c>
      <c r="C55" s="11" t="s">
        <v>620</v>
      </c>
      <c r="D55" s="11" t="s">
        <v>392</v>
      </c>
      <c r="E55" s="12">
        <v>0</v>
      </c>
      <c r="F55" s="12">
        <v>0</v>
      </c>
      <c r="G55" s="12">
        <f t="shared" si="2"/>
        <v>0</v>
      </c>
      <c r="H55" s="13" t="str">
        <f t="shared" si="3"/>
        <v>F</v>
      </c>
      <c r="I55" s="14" t="s">
        <v>1066</v>
      </c>
    </row>
    <row r="56" spans="1:9" ht="15.75" x14ac:dyDescent="0.25">
      <c r="A56" s="9">
        <v>43</v>
      </c>
      <c r="B56" s="10" t="s">
        <v>621</v>
      </c>
      <c r="C56" s="11" t="s">
        <v>622</v>
      </c>
      <c r="D56" s="11" t="s">
        <v>394</v>
      </c>
      <c r="E56" s="12">
        <v>8.5</v>
      </c>
      <c r="F56" s="12">
        <v>8</v>
      </c>
      <c r="G56" s="12">
        <f t="shared" si="2"/>
        <v>8.1499999999999986</v>
      </c>
      <c r="H56" s="13" t="str">
        <f t="shared" si="3"/>
        <v>B+</v>
      </c>
      <c r="I56" s="14"/>
    </row>
    <row r="57" spans="1:9" ht="15.75" x14ac:dyDescent="0.25">
      <c r="A57" s="9">
        <v>44</v>
      </c>
      <c r="B57" s="10" t="s">
        <v>623</v>
      </c>
      <c r="C57" s="11" t="s">
        <v>624</v>
      </c>
      <c r="D57" s="11" t="s">
        <v>49</v>
      </c>
      <c r="E57" s="12">
        <v>0</v>
      </c>
      <c r="F57" s="12">
        <v>0</v>
      </c>
      <c r="G57" s="12">
        <f t="shared" si="2"/>
        <v>0</v>
      </c>
      <c r="H57" s="13" t="str">
        <f t="shared" si="3"/>
        <v>F</v>
      </c>
      <c r="I57" s="14" t="s">
        <v>1066</v>
      </c>
    </row>
    <row r="58" spans="1:9" ht="15.75" x14ac:dyDescent="0.25">
      <c r="A58" s="9">
        <v>45</v>
      </c>
      <c r="B58" s="10" t="s">
        <v>625</v>
      </c>
      <c r="C58" s="11" t="s">
        <v>626</v>
      </c>
      <c r="D58" s="11" t="s">
        <v>50</v>
      </c>
      <c r="E58" s="12">
        <v>8</v>
      </c>
      <c r="F58" s="12">
        <v>8</v>
      </c>
      <c r="G58" s="12">
        <f t="shared" si="2"/>
        <v>8</v>
      </c>
      <c r="H58" s="13" t="str">
        <f t="shared" si="3"/>
        <v>B+</v>
      </c>
      <c r="I58" s="14"/>
    </row>
    <row r="59" spans="1:9" ht="15.75" x14ac:dyDescent="0.25">
      <c r="A59" s="9">
        <v>46</v>
      </c>
      <c r="B59" s="10" t="s">
        <v>627</v>
      </c>
      <c r="C59" s="11" t="s">
        <v>628</v>
      </c>
      <c r="D59" s="11" t="s">
        <v>52</v>
      </c>
      <c r="E59" s="12">
        <v>4</v>
      </c>
      <c r="F59" s="12">
        <v>7</v>
      </c>
      <c r="G59" s="12">
        <f t="shared" si="2"/>
        <v>6.1</v>
      </c>
      <c r="H59" s="13" t="str">
        <f t="shared" si="3"/>
        <v>C+</v>
      </c>
      <c r="I59" s="14"/>
    </row>
    <row r="60" spans="1:9" ht="15.75" x14ac:dyDescent="0.25">
      <c r="A60" s="9">
        <v>47</v>
      </c>
      <c r="B60" s="10" t="s">
        <v>629</v>
      </c>
      <c r="C60" s="11" t="s">
        <v>51</v>
      </c>
      <c r="D60" s="11" t="s">
        <v>52</v>
      </c>
      <c r="E60" s="12">
        <v>0</v>
      </c>
      <c r="F60" s="12">
        <v>0</v>
      </c>
      <c r="G60" s="12">
        <f t="shared" si="2"/>
        <v>0</v>
      </c>
      <c r="H60" s="13" t="str">
        <f t="shared" si="3"/>
        <v>F</v>
      </c>
      <c r="I60" s="14" t="s">
        <v>1066</v>
      </c>
    </row>
    <row r="61" spans="1:9" ht="15.75" x14ac:dyDescent="0.25">
      <c r="A61" s="9">
        <v>48</v>
      </c>
      <c r="B61" s="10" t="s">
        <v>630</v>
      </c>
      <c r="C61" s="11" t="s">
        <v>631</v>
      </c>
      <c r="D61" s="11" t="s">
        <v>52</v>
      </c>
      <c r="E61" s="12">
        <v>4</v>
      </c>
      <c r="F61" s="12">
        <v>8</v>
      </c>
      <c r="G61" s="12">
        <f t="shared" si="2"/>
        <v>6.8</v>
      </c>
      <c r="H61" s="13" t="str">
        <f t="shared" si="3"/>
        <v>C+</v>
      </c>
      <c r="I61" s="14"/>
    </row>
    <row r="62" spans="1:9" ht="15.75" x14ac:dyDescent="0.25">
      <c r="A62" s="9">
        <v>49</v>
      </c>
      <c r="B62" s="10" t="s">
        <v>632</v>
      </c>
      <c r="C62" s="11" t="s">
        <v>633</v>
      </c>
      <c r="D62" s="11" t="s">
        <v>403</v>
      </c>
      <c r="E62" s="12">
        <v>7.5</v>
      </c>
      <c r="F62" s="12">
        <v>7</v>
      </c>
      <c r="G62" s="12">
        <f t="shared" si="2"/>
        <v>7.1499999999999995</v>
      </c>
      <c r="H62" s="13" t="str">
        <f t="shared" si="3"/>
        <v>B</v>
      </c>
      <c r="I62" s="14"/>
    </row>
    <row r="63" spans="1:9" ht="15.75" x14ac:dyDescent="0.25">
      <c r="A63" s="9">
        <v>50</v>
      </c>
      <c r="B63" s="10" t="s">
        <v>634</v>
      </c>
      <c r="C63" s="11" t="s">
        <v>635</v>
      </c>
      <c r="D63" s="11" t="s">
        <v>55</v>
      </c>
      <c r="E63" s="12">
        <v>7</v>
      </c>
      <c r="F63" s="12">
        <v>7</v>
      </c>
      <c r="G63" s="12">
        <f t="shared" si="2"/>
        <v>7</v>
      </c>
      <c r="H63" s="13" t="str">
        <f t="shared" si="3"/>
        <v>B</v>
      </c>
      <c r="I63" s="14"/>
    </row>
    <row r="64" spans="1:9" ht="15.75" x14ac:dyDescent="0.25">
      <c r="A64" s="9">
        <v>51</v>
      </c>
      <c r="B64" s="10" t="s">
        <v>636</v>
      </c>
      <c r="C64" s="11" t="s">
        <v>637</v>
      </c>
      <c r="D64" s="11" t="s">
        <v>638</v>
      </c>
      <c r="E64" s="12">
        <v>8.5</v>
      </c>
      <c r="F64" s="12">
        <v>5</v>
      </c>
      <c r="G64" s="12">
        <f t="shared" si="2"/>
        <v>6.05</v>
      </c>
      <c r="H64" s="13" t="str">
        <f t="shared" si="3"/>
        <v>C+</v>
      </c>
      <c r="I64" s="14"/>
    </row>
    <row r="65" spans="1:9" ht="15.75" x14ac:dyDescent="0.25">
      <c r="A65" s="9">
        <v>52</v>
      </c>
      <c r="B65" s="10" t="s">
        <v>639</v>
      </c>
      <c r="C65" s="11" t="s">
        <v>640</v>
      </c>
      <c r="D65" s="11" t="s">
        <v>641</v>
      </c>
      <c r="E65" s="12">
        <v>0</v>
      </c>
      <c r="F65" s="12">
        <v>0</v>
      </c>
      <c r="G65" s="12">
        <f t="shared" si="2"/>
        <v>0</v>
      </c>
      <c r="H65" s="13" t="str">
        <f t="shared" si="3"/>
        <v>F</v>
      </c>
      <c r="I65" s="14" t="s">
        <v>1066</v>
      </c>
    </row>
    <row r="66" spans="1:9" ht="45" customHeight="1" x14ac:dyDescent="0.25">
      <c r="A66" s="9">
        <v>53</v>
      </c>
      <c r="B66" s="10" t="s">
        <v>476</v>
      </c>
      <c r="C66" s="11" t="s">
        <v>171</v>
      </c>
      <c r="D66" s="11" t="s">
        <v>149</v>
      </c>
      <c r="E66" s="12">
        <v>7</v>
      </c>
      <c r="F66" s="12">
        <v>6</v>
      </c>
      <c r="G66" s="12">
        <f t="shared" si="2"/>
        <v>6.2999999999999989</v>
      </c>
      <c r="H66" s="13" t="str">
        <f t="shared" si="3"/>
        <v>C+</v>
      </c>
      <c r="I66" s="109" t="s">
        <v>1071</v>
      </c>
    </row>
    <row r="67" spans="1:9" ht="15.75" x14ac:dyDescent="0.25">
      <c r="A67" s="1"/>
      <c r="B67" s="28"/>
      <c r="C67" s="1"/>
      <c r="D67" s="1"/>
      <c r="E67" s="1"/>
      <c r="F67" s="1"/>
      <c r="G67" s="1"/>
      <c r="H67" s="1"/>
      <c r="I67" s="1"/>
    </row>
    <row r="68" spans="1:9" ht="15.75" x14ac:dyDescent="0.25">
      <c r="A68" s="15" t="str">
        <f>"Cộng danh sách gồm "</f>
        <v xml:space="preserve">Cộng danh sách gồm </v>
      </c>
      <c r="B68" s="15"/>
      <c r="C68" s="15"/>
      <c r="D68" s="16">
        <f>COUNTA(H14:H66)</f>
        <v>53</v>
      </c>
      <c r="E68" s="17">
        <v>1</v>
      </c>
      <c r="F68" s="18"/>
      <c r="G68" s="1"/>
      <c r="H68" s="1"/>
      <c r="I68" s="1"/>
    </row>
    <row r="69" spans="1:9" ht="15.75" x14ac:dyDescent="0.25">
      <c r="A69" s="86" t="s">
        <v>58</v>
      </c>
      <c r="B69" s="86"/>
      <c r="C69" s="86"/>
      <c r="D69" s="19">
        <f>COUNTIF(G14:G66,"&gt;=5")</f>
        <v>38</v>
      </c>
      <c r="E69" s="20">
        <f>D69/D68</f>
        <v>0.71698113207547165</v>
      </c>
      <c r="F69" s="21"/>
      <c r="G69" s="1"/>
      <c r="H69" s="1"/>
      <c r="I69" s="1"/>
    </row>
    <row r="70" spans="1:9" ht="15.75" x14ac:dyDescent="0.25">
      <c r="A70" s="86" t="s">
        <v>59</v>
      </c>
      <c r="B70" s="86"/>
      <c r="C70" s="86"/>
      <c r="D70" s="19"/>
      <c r="E70" s="20">
        <f>D70/D68</f>
        <v>0</v>
      </c>
      <c r="F70" s="21"/>
      <c r="G70" s="1"/>
      <c r="H70" s="1"/>
      <c r="I70" s="1"/>
    </row>
    <row r="71" spans="1:9" ht="15.75" x14ac:dyDescent="0.25">
      <c r="A71" s="22"/>
      <c r="B71" s="22"/>
      <c r="C71" s="23"/>
      <c r="D71" s="22"/>
      <c r="E71" s="4"/>
      <c r="F71" s="1"/>
      <c r="G71" s="1"/>
      <c r="H71" s="1"/>
      <c r="I71" s="1"/>
    </row>
    <row r="72" spans="1:9" ht="15.75" x14ac:dyDescent="0.25">
      <c r="A72" s="1"/>
      <c r="B72" s="1" t="s">
        <v>1070</v>
      </c>
      <c r="C72" s="1"/>
      <c r="D72" s="1"/>
      <c r="E72" s="116" t="str">
        <f ca="1">"TP. Hồ Chí Minh, ngày "&amp;  DAY(NOW())&amp;" tháng " &amp;MONTH(NOW())&amp;" năm "&amp;YEAR(NOW())</f>
        <v>TP. Hồ Chí Minh, ngày 9 tháng 1 năm 2017</v>
      </c>
      <c r="F72" s="116"/>
      <c r="G72" s="116"/>
      <c r="H72" s="116"/>
      <c r="I72" s="116"/>
    </row>
    <row r="73" spans="1:9" ht="15.75" x14ac:dyDescent="0.25">
      <c r="A73" s="3" t="s">
        <v>60</v>
      </c>
      <c r="B73" s="3"/>
      <c r="C73" s="3"/>
      <c r="D73" s="1"/>
      <c r="E73" s="96" t="s">
        <v>1069</v>
      </c>
      <c r="F73" s="82"/>
      <c r="G73" s="82"/>
      <c r="H73" s="82"/>
      <c r="I73" s="82"/>
    </row>
    <row r="74" spans="1:9" ht="15.75" x14ac:dyDescent="0.25">
      <c r="A74" s="82"/>
      <c r="B74" s="82"/>
      <c r="C74" s="82"/>
      <c r="D74" s="1"/>
      <c r="E74" s="3"/>
      <c r="F74" s="3"/>
      <c r="G74" s="3"/>
      <c r="H74" s="3"/>
      <c r="I74" s="3"/>
    </row>
    <row r="75" spans="1:9" ht="15.75" x14ac:dyDescent="0.25">
      <c r="A75" s="82"/>
      <c r="B75" s="82"/>
      <c r="C75" s="82"/>
      <c r="E75" s="3"/>
      <c r="F75" s="3"/>
      <c r="G75" s="3"/>
      <c r="H75" s="3"/>
      <c r="I75" s="3"/>
    </row>
    <row r="76" spans="1:9" ht="15.75" x14ac:dyDescent="0.25">
      <c r="A76" s="82"/>
      <c r="B76" s="82"/>
      <c r="C76" s="82"/>
      <c r="E76" s="3"/>
      <c r="F76" s="3"/>
      <c r="G76" s="3"/>
      <c r="H76" s="3"/>
      <c r="I76" s="3"/>
    </row>
    <row r="77" spans="1:9" ht="16.5" x14ac:dyDescent="0.25">
      <c r="A77" s="1"/>
      <c r="B77" s="110" t="s">
        <v>1067</v>
      </c>
      <c r="C77" s="110"/>
      <c r="E77" s="3"/>
      <c r="F77" s="82" t="s">
        <v>189</v>
      </c>
      <c r="G77" s="82"/>
      <c r="H77" s="82"/>
      <c r="I77" s="3"/>
    </row>
    <row r="78" spans="1:9" ht="15.75" x14ac:dyDescent="0.25">
      <c r="A78" s="24"/>
      <c r="B78" s="25"/>
      <c r="C78" s="25"/>
    </row>
    <row r="79" spans="1:9" ht="15.75" x14ac:dyDescent="0.25">
      <c r="F79" s="83"/>
      <c r="G79" s="83"/>
      <c r="H79" s="83"/>
    </row>
  </sheetData>
  <protectedRanges>
    <protectedRange sqref="I14:I66" name="Range4"/>
    <protectedRange sqref="C7:C9 G7:G8" name="Range2"/>
    <protectedRange sqref="E12:F12" name="Range6"/>
    <protectedRange sqref="D74" name="Range5_1"/>
    <protectedRange sqref="E74 E77 G77:I77" name="Range5_2"/>
    <protectedRange sqref="A77" name="Range5_1_2"/>
    <protectedRange sqref="F14:F66" name="Range3_1_1"/>
    <protectedRange sqref="E14:E66 B14:D65" name="Range3_2"/>
    <protectedRange sqref="B66:D66" name="Range3_1_1_1"/>
    <protectedRange sqref="A3" name="Range1_1"/>
  </protectedRanges>
  <mergeCells count="7">
    <mergeCell ref="A1:D1"/>
    <mergeCell ref="E1:I1"/>
    <mergeCell ref="A2:D2"/>
    <mergeCell ref="A3:D3"/>
    <mergeCell ref="B77:C77"/>
    <mergeCell ref="E72:I72"/>
    <mergeCell ref="B5:J5"/>
  </mergeCells>
  <conditionalFormatting sqref="H14:H66">
    <cfRule type="cellIs" dxfId="10" priority="3" stopIfTrue="1" operator="equal">
      <formula>"F"</formula>
    </cfRule>
  </conditionalFormatting>
  <conditionalFormatting sqref="G14:G66">
    <cfRule type="expression" dxfId="9" priority="2" stopIfTrue="1">
      <formula>MAX(#REF!)&lt;4</formula>
    </cfRule>
  </conditionalFormatting>
  <conditionalFormatting sqref="G14:G66">
    <cfRule type="expression" dxfId="8" priority="1" stopIfTrue="1">
      <formula>MAX(#REF!)&lt;4</formula>
    </cfRule>
  </conditionalFormatting>
  <pageMargins left="0.25" right="4.1666666666666664E-2" top="0.39" bottom="0.20833333333333334" header="0.3" footer="0.2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44" workbookViewId="0">
      <selection activeCell="F66" sqref="F66"/>
    </sheetView>
  </sheetViews>
  <sheetFormatPr defaultRowHeight="15" x14ac:dyDescent="0.25"/>
  <cols>
    <col min="1" max="1" width="4.42578125" customWidth="1"/>
    <col min="2" max="2" width="13.42578125" customWidth="1"/>
    <col min="3" max="3" width="21.28515625" customWidth="1"/>
    <col min="4" max="4" width="8.7109375" customWidth="1"/>
    <col min="7" max="7" width="10.140625" bestFit="1" customWidth="1"/>
    <col min="9" max="9" width="13.42578125" customWidth="1"/>
  </cols>
  <sheetData>
    <row r="1" spans="1:9" ht="15.75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2</v>
      </c>
      <c r="B2" s="111"/>
      <c r="C2" s="111"/>
      <c r="D2" s="111"/>
      <c r="E2" s="26" t="s">
        <v>62</v>
      </c>
      <c r="F2" s="26"/>
      <c r="G2" s="26"/>
      <c r="H2" s="26"/>
      <c r="I2" s="26"/>
    </row>
    <row r="3" spans="1:9" ht="15.75" x14ac:dyDescent="0.25">
      <c r="A3" s="111" t="s">
        <v>3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2"/>
      <c r="B4" s="2"/>
      <c r="C4" s="2"/>
      <c r="D4" s="2"/>
      <c r="E4" s="1"/>
      <c r="F4" s="1"/>
      <c r="G4" s="1"/>
      <c r="H4" s="1"/>
      <c r="I4" s="1"/>
    </row>
    <row r="5" spans="1:9" ht="19.5" x14ac:dyDescent="0.3">
      <c r="A5" s="122" t="s">
        <v>1074</v>
      </c>
      <c r="B5" s="122"/>
      <c r="C5" s="122"/>
      <c r="D5" s="122"/>
      <c r="E5" s="122"/>
      <c r="F5" s="122"/>
      <c r="G5" s="122"/>
      <c r="H5" s="122"/>
      <c r="I5" s="122"/>
    </row>
    <row r="6" spans="1:9" ht="15.7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x14ac:dyDescent="0.25">
      <c r="A7" s="22" t="s">
        <v>1045</v>
      </c>
      <c r="B7" s="22"/>
      <c r="C7" s="22"/>
      <c r="D7" s="22"/>
      <c r="E7" s="22" t="s">
        <v>842</v>
      </c>
      <c r="F7" s="22"/>
      <c r="G7" s="3"/>
      <c r="H7" s="4"/>
      <c r="I7" s="4"/>
    </row>
    <row r="8" spans="1:9" ht="15.75" x14ac:dyDescent="0.25">
      <c r="A8" s="117" t="s">
        <v>5</v>
      </c>
      <c r="B8" s="117"/>
      <c r="C8" s="117" t="s">
        <v>642</v>
      </c>
      <c r="D8" s="117"/>
      <c r="E8" s="117" t="s">
        <v>843</v>
      </c>
      <c r="F8" s="117"/>
      <c r="G8" s="3"/>
      <c r="H8" s="4"/>
      <c r="I8" s="4"/>
    </row>
    <row r="9" spans="1:9" ht="15.75" x14ac:dyDescent="0.25">
      <c r="A9" s="117" t="s">
        <v>6</v>
      </c>
      <c r="B9" s="117"/>
      <c r="C9" s="117" t="s">
        <v>7</v>
      </c>
      <c r="D9" s="117"/>
      <c r="E9" s="118" t="s">
        <v>64</v>
      </c>
      <c r="F9" s="119"/>
      <c r="G9" s="119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7.25" x14ac:dyDescent="0.25">
      <c r="A11" s="120" t="s">
        <v>8</v>
      </c>
      <c r="B11" s="114" t="s">
        <v>9</v>
      </c>
      <c r="C11" s="114" t="s">
        <v>10</v>
      </c>
      <c r="D11" s="114"/>
      <c r="E11" s="5" t="s">
        <v>11</v>
      </c>
      <c r="F11" s="5" t="s">
        <v>12</v>
      </c>
      <c r="G11" s="121" t="s">
        <v>13</v>
      </c>
      <c r="H11" s="121"/>
      <c r="I11" s="113" t="s">
        <v>14</v>
      </c>
    </row>
    <row r="12" spans="1:9" ht="15.75" x14ac:dyDescent="0.25">
      <c r="A12" s="120"/>
      <c r="B12" s="114"/>
      <c r="C12" s="114"/>
      <c r="D12" s="114"/>
      <c r="E12" s="6">
        <v>0.3</v>
      </c>
      <c r="F12" s="6">
        <v>0.7</v>
      </c>
      <c r="G12" s="7" t="s">
        <v>15</v>
      </c>
      <c r="H12" s="7" t="s">
        <v>16</v>
      </c>
      <c r="I12" s="113"/>
    </row>
    <row r="13" spans="1:9" ht="15.75" x14ac:dyDescent="0.25">
      <c r="A13" s="8">
        <v>1</v>
      </c>
      <c r="B13" s="8">
        <v>2</v>
      </c>
      <c r="C13" s="114">
        <v>3</v>
      </c>
      <c r="D13" s="114"/>
      <c r="E13" s="8">
        <v>4</v>
      </c>
      <c r="F13" s="8">
        <v>5</v>
      </c>
      <c r="G13" s="8">
        <v>6</v>
      </c>
      <c r="H13" s="8">
        <v>7</v>
      </c>
      <c r="I13" s="7">
        <v>8</v>
      </c>
    </row>
    <row r="14" spans="1:9" ht="15.75" x14ac:dyDescent="0.25">
      <c r="A14" s="9">
        <v>1</v>
      </c>
      <c r="B14" s="10" t="s">
        <v>643</v>
      </c>
      <c r="C14" s="11" t="s">
        <v>644</v>
      </c>
      <c r="D14" s="11" t="s">
        <v>70</v>
      </c>
      <c r="E14" s="12">
        <v>0</v>
      </c>
      <c r="F14" s="12">
        <v>0</v>
      </c>
      <c r="G14" s="12">
        <f t="shared" ref="G14:G45" si="0">E14*$E$12+F14*$F$12</f>
        <v>0</v>
      </c>
      <c r="H14" s="13" t="str">
        <f>IF(G14&lt;4,"F",IF(G14&lt;=4.9,"D",IF(G14&lt;=5.4,"D+",IF(G14&lt;=5.9,"C",IF(G14&lt;=6.9,"C+",IF(G14&lt;=7.9,"B",IF(G14&lt;=8.4,"B+","A")))))))</f>
        <v>F</v>
      </c>
      <c r="I14" s="14" t="s">
        <v>1066</v>
      </c>
    </row>
    <row r="15" spans="1:9" ht="15.75" x14ac:dyDescent="0.25">
      <c r="A15" s="9">
        <v>2</v>
      </c>
      <c r="B15" s="10" t="s">
        <v>645</v>
      </c>
      <c r="C15" s="11" t="s">
        <v>646</v>
      </c>
      <c r="D15" s="11" t="s">
        <v>70</v>
      </c>
      <c r="E15" s="12">
        <v>8.5</v>
      </c>
      <c r="F15" s="12">
        <v>8</v>
      </c>
      <c r="G15" s="12">
        <f t="shared" si="0"/>
        <v>8.1499999999999986</v>
      </c>
      <c r="H15" s="13" t="str">
        <f t="shared" ref="H15:H65" si="1">IF(G15&lt;4,"F",IF(G15&lt;=4.9,"D",IF(G15&lt;=5.4,"D+",IF(G15&lt;=5.9,"C",IF(G15&lt;=6.9,"C+",IF(G15&lt;=7.9,"B",IF(G15&lt;=8.4,"B+","A")))))))</f>
        <v>B+</v>
      </c>
      <c r="I15" s="14"/>
    </row>
    <row r="16" spans="1:9" ht="15.75" x14ac:dyDescent="0.25">
      <c r="A16" s="9">
        <v>3</v>
      </c>
      <c r="B16" s="10" t="s">
        <v>647</v>
      </c>
      <c r="C16" s="11" t="s">
        <v>648</v>
      </c>
      <c r="D16" s="11" t="s">
        <v>17</v>
      </c>
      <c r="E16" s="12">
        <v>4</v>
      </c>
      <c r="F16" s="12">
        <v>6</v>
      </c>
      <c r="G16" s="12">
        <f t="shared" si="0"/>
        <v>5.3999999999999995</v>
      </c>
      <c r="H16" s="13" t="str">
        <f t="shared" si="1"/>
        <v>D+</v>
      </c>
      <c r="I16" s="14"/>
    </row>
    <row r="17" spans="1:9" ht="15.75" x14ac:dyDescent="0.25">
      <c r="A17" s="9">
        <v>4</v>
      </c>
      <c r="B17" s="10" t="s">
        <v>649</v>
      </c>
      <c r="C17" s="11" t="s">
        <v>428</v>
      </c>
      <c r="D17" s="11" t="s">
        <v>17</v>
      </c>
      <c r="E17" s="12">
        <v>6</v>
      </c>
      <c r="F17" s="12">
        <v>8</v>
      </c>
      <c r="G17" s="12">
        <f t="shared" si="0"/>
        <v>7.3999999999999995</v>
      </c>
      <c r="H17" s="13" t="str">
        <f t="shared" si="1"/>
        <v>B</v>
      </c>
      <c r="I17" s="14"/>
    </row>
    <row r="18" spans="1:9" ht="15.75" x14ac:dyDescent="0.25">
      <c r="A18" s="9">
        <v>5</v>
      </c>
      <c r="B18" s="10" t="s">
        <v>650</v>
      </c>
      <c r="C18" s="11" t="s">
        <v>651</v>
      </c>
      <c r="D18" s="11" t="s">
        <v>17</v>
      </c>
      <c r="E18" s="12">
        <v>8.8000000000000007</v>
      </c>
      <c r="F18" s="12">
        <v>8</v>
      </c>
      <c r="G18" s="12">
        <f t="shared" si="0"/>
        <v>8.24</v>
      </c>
      <c r="H18" s="13" t="str">
        <f t="shared" si="1"/>
        <v>B+</v>
      </c>
      <c r="I18" s="14"/>
    </row>
    <row r="19" spans="1:9" ht="15.75" x14ac:dyDescent="0.25">
      <c r="A19" s="9">
        <v>6</v>
      </c>
      <c r="B19" s="10" t="s">
        <v>652</v>
      </c>
      <c r="C19" s="11" t="s">
        <v>114</v>
      </c>
      <c r="D19" s="11" t="s">
        <v>17</v>
      </c>
      <c r="E19" s="12">
        <v>4</v>
      </c>
      <c r="F19" s="12">
        <v>5</v>
      </c>
      <c r="G19" s="12">
        <f t="shared" si="0"/>
        <v>4.7</v>
      </c>
      <c r="H19" s="13" t="str">
        <f t="shared" si="1"/>
        <v>D</v>
      </c>
      <c r="I19" s="14"/>
    </row>
    <row r="20" spans="1:9" ht="15.75" x14ac:dyDescent="0.25">
      <c r="A20" s="9">
        <v>7</v>
      </c>
      <c r="B20" s="10" t="s">
        <v>653</v>
      </c>
      <c r="C20" s="11" t="s">
        <v>654</v>
      </c>
      <c r="D20" s="11" t="s">
        <v>17</v>
      </c>
      <c r="E20" s="12">
        <v>3.8</v>
      </c>
      <c r="F20" s="12">
        <v>6</v>
      </c>
      <c r="G20" s="12">
        <f t="shared" si="0"/>
        <v>5.339999999999999</v>
      </c>
      <c r="H20" s="13" t="str">
        <f t="shared" si="1"/>
        <v>D+</v>
      </c>
      <c r="I20" s="14"/>
    </row>
    <row r="21" spans="1:9" ht="15.75" x14ac:dyDescent="0.25">
      <c r="A21" s="9">
        <v>8</v>
      </c>
      <c r="B21" s="10" t="s">
        <v>655</v>
      </c>
      <c r="C21" s="11" t="s">
        <v>656</v>
      </c>
      <c r="D21" s="11" t="s">
        <v>17</v>
      </c>
      <c r="E21" s="12">
        <v>5</v>
      </c>
      <c r="F21" s="12">
        <v>8</v>
      </c>
      <c r="G21" s="12">
        <f t="shared" si="0"/>
        <v>7.1</v>
      </c>
      <c r="H21" s="13" t="str">
        <f t="shared" si="1"/>
        <v>B</v>
      </c>
      <c r="I21" s="14"/>
    </row>
    <row r="22" spans="1:9" ht="15.75" x14ac:dyDescent="0.25">
      <c r="A22" s="9">
        <v>9</v>
      </c>
      <c r="B22" s="10" t="s">
        <v>657</v>
      </c>
      <c r="C22" s="11" t="s">
        <v>658</v>
      </c>
      <c r="D22" s="11" t="s">
        <v>17</v>
      </c>
      <c r="E22" s="12">
        <v>3.8</v>
      </c>
      <c r="F22" s="12">
        <v>5</v>
      </c>
      <c r="G22" s="12">
        <f t="shared" si="0"/>
        <v>4.6399999999999997</v>
      </c>
      <c r="H22" s="13" t="str">
        <f t="shared" si="1"/>
        <v>D</v>
      </c>
      <c r="I22" s="14"/>
    </row>
    <row r="23" spans="1:9" ht="15.75" x14ac:dyDescent="0.25">
      <c r="A23" s="9">
        <v>10</v>
      </c>
      <c r="B23" s="10" t="s">
        <v>659</v>
      </c>
      <c r="C23" s="11" t="s">
        <v>660</v>
      </c>
      <c r="D23" s="11" t="s">
        <v>429</v>
      </c>
      <c r="E23" s="12">
        <v>3.8</v>
      </c>
      <c r="F23" s="12">
        <v>5</v>
      </c>
      <c r="G23" s="12">
        <f t="shared" si="0"/>
        <v>4.6399999999999997</v>
      </c>
      <c r="H23" s="13" t="str">
        <f t="shared" si="1"/>
        <v>D</v>
      </c>
      <c r="I23" s="14"/>
    </row>
    <row r="24" spans="1:9" ht="15.75" x14ac:dyDescent="0.25">
      <c r="A24" s="9">
        <v>11</v>
      </c>
      <c r="B24" s="10" t="s">
        <v>661</v>
      </c>
      <c r="C24" s="11" t="s">
        <v>662</v>
      </c>
      <c r="D24" s="11" t="s">
        <v>429</v>
      </c>
      <c r="E24" s="12">
        <v>10</v>
      </c>
      <c r="F24" s="12">
        <v>7</v>
      </c>
      <c r="G24" s="12">
        <f t="shared" si="0"/>
        <v>7.8999999999999995</v>
      </c>
      <c r="H24" s="13" t="str">
        <f t="shared" si="1"/>
        <v>B</v>
      </c>
      <c r="I24" s="14"/>
    </row>
    <row r="25" spans="1:9" ht="15.75" x14ac:dyDescent="0.25">
      <c r="A25" s="9">
        <v>12</v>
      </c>
      <c r="B25" s="10" t="s">
        <v>663</v>
      </c>
      <c r="C25" s="11" t="s">
        <v>664</v>
      </c>
      <c r="D25" s="11" t="s">
        <v>665</v>
      </c>
      <c r="E25" s="12">
        <v>8.8000000000000007</v>
      </c>
      <c r="F25" s="12">
        <v>7</v>
      </c>
      <c r="G25" s="12">
        <f t="shared" si="0"/>
        <v>7.5399999999999991</v>
      </c>
      <c r="H25" s="13" t="str">
        <f t="shared" si="1"/>
        <v>B</v>
      </c>
      <c r="I25" s="14"/>
    </row>
    <row r="26" spans="1:9" ht="15.75" x14ac:dyDescent="0.25">
      <c r="A26" s="9">
        <v>13</v>
      </c>
      <c r="B26" s="10" t="s">
        <v>666</v>
      </c>
      <c r="C26" s="11" t="s">
        <v>667</v>
      </c>
      <c r="D26" s="11" t="s">
        <v>84</v>
      </c>
      <c r="E26" s="12">
        <v>7.5</v>
      </c>
      <c r="F26" s="12">
        <v>7</v>
      </c>
      <c r="G26" s="12">
        <f t="shared" si="0"/>
        <v>7.1499999999999995</v>
      </c>
      <c r="H26" s="13" t="str">
        <f t="shared" si="1"/>
        <v>B</v>
      </c>
      <c r="I26" s="14"/>
    </row>
    <row r="27" spans="1:9" ht="15.75" x14ac:dyDescent="0.25">
      <c r="A27" s="9">
        <v>14</v>
      </c>
      <c r="B27" s="10" t="s">
        <v>668</v>
      </c>
      <c r="C27" s="11" t="s">
        <v>669</v>
      </c>
      <c r="D27" s="11" t="s">
        <v>84</v>
      </c>
      <c r="E27" s="12">
        <v>7.3</v>
      </c>
      <c r="F27" s="12">
        <v>5</v>
      </c>
      <c r="G27" s="12">
        <f t="shared" si="0"/>
        <v>5.6899999999999995</v>
      </c>
      <c r="H27" s="13" t="str">
        <f t="shared" si="1"/>
        <v>C</v>
      </c>
      <c r="I27" s="14"/>
    </row>
    <row r="28" spans="1:9" ht="15.75" x14ac:dyDescent="0.25">
      <c r="A28" s="9">
        <v>15</v>
      </c>
      <c r="B28" s="10" t="s">
        <v>670</v>
      </c>
      <c r="C28" s="11" t="s">
        <v>671</v>
      </c>
      <c r="D28" s="11" t="s">
        <v>84</v>
      </c>
      <c r="E28" s="12">
        <v>4</v>
      </c>
      <c r="F28" s="12">
        <v>9</v>
      </c>
      <c r="G28" s="12">
        <f t="shared" si="0"/>
        <v>7.5</v>
      </c>
      <c r="H28" s="13" t="str">
        <f t="shared" si="1"/>
        <v>B</v>
      </c>
      <c r="I28" s="14"/>
    </row>
    <row r="29" spans="1:9" ht="15.75" x14ac:dyDescent="0.25">
      <c r="A29" s="9">
        <v>16</v>
      </c>
      <c r="B29" s="10" t="s">
        <v>672</v>
      </c>
      <c r="C29" s="11" t="s">
        <v>673</v>
      </c>
      <c r="D29" s="11" t="s">
        <v>674</v>
      </c>
      <c r="E29" s="12">
        <v>6.8</v>
      </c>
      <c r="F29" s="12">
        <v>5</v>
      </c>
      <c r="G29" s="12">
        <f t="shared" si="0"/>
        <v>5.54</v>
      </c>
      <c r="H29" s="13" t="str">
        <f t="shared" si="1"/>
        <v>C</v>
      </c>
      <c r="I29" s="14"/>
    </row>
    <row r="30" spans="1:9" ht="15.75" x14ac:dyDescent="0.25">
      <c r="A30" s="9">
        <v>17</v>
      </c>
      <c r="B30" s="10" t="s">
        <v>675</v>
      </c>
      <c r="C30" s="11" t="s">
        <v>676</v>
      </c>
      <c r="D30" s="11" t="s">
        <v>18</v>
      </c>
      <c r="E30" s="12">
        <v>3.8</v>
      </c>
      <c r="F30" s="12">
        <v>7</v>
      </c>
      <c r="G30" s="12">
        <f t="shared" si="0"/>
        <v>6.0399999999999991</v>
      </c>
      <c r="H30" s="13" t="str">
        <f t="shared" si="1"/>
        <v>C+</v>
      </c>
      <c r="I30" s="14"/>
    </row>
    <row r="31" spans="1:9" ht="15.75" x14ac:dyDescent="0.25">
      <c r="A31" s="9">
        <v>18</v>
      </c>
      <c r="B31" s="10" t="s">
        <v>677</v>
      </c>
      <c r="C31" s="11" t="s">
        <v>391</v>
      </c>
      <c r="D31" s="11" t="s">
        <v>91</v>
      </c>
      <c r="E31" s="12">
        <v>7.8</v>
      </c>
      <c r="F31" s="12">
        <v>5</v>
      </c>
      <c r="G31" s="12">
        <f t="shared" si="0"/>
        <v>5.84</v>
      </c>
      <c r="H31" s="13" t="str">
        <f t="shared" si="1"/>
        <v>C</v>
      </c>
      <c r="I31" s="14"/>
    </row>
    <row r="32" spans="1:9" ht="15.75" x14ac:dyDescent="0.25">
      <c r="A32" s="9">
        <v>19</v>
      </c>
      <c r="B32" s="10" t="s">
        <v>678</v>
      </c>
      <c r="C32" s="11" t="s">
        <v>679</v>
      </c>
      <c r="D32" s="11" t="s">
        <v>91</v>
      </c>
      <c r="E32" s="12">
        <v>10</v>
      </c>
      <c r="F32" s="12">
        <v>7</v>
      </c>
      <c r="G32" s="12">
        <f t="shared" si="0"/>
        <v>7.8999999999999995</v>
      </c>
      <c r="H32" s="13" t="str">
        <f t="shared" si="1"/>
        <v>B</v>
      </c>
      <c r="I32" s="14"/>
    </row>
    <row r="33" spans="1:11" ht="15.75" x14ac:dyDescent="0.25">
      <c r="A33" s="9">
        <v>20</v>
      </c>
      <c r="B33" s="10" t="s">
        <v>680</v>
      </c>
      <c r="C33" s="11" t="s">
        <v>681</v>
      </c>
      <c r="D33" s="11" t="s">
        <v>91</v>
      </c>
      <c r="E33" s="12">
        <v>0</v>
      </c>
      <c r="F33" s="12">
        <v>0</v>
      </c>
      <c r="G33" s="12">
        <f t="shared" si="0"/>
        <v>0</v>
      </c>
      <c r="H33" s="13" t="str">
        <f t="shared" si="1"/>
        <v>F</v>
      </c>
      <c r="I33" s="14" t="s">
        <v>1066</v>
      </c>
    </row>
    <row r="34" spans="1:11" ht="15.75" x14ac:dyDescent="0.25">
      <c r="A34" s="9">
        <v>21</v>
      </c>
      <c r="B34" s="10" t="s">
        <v>682</v>
      </c>
      <c r="C34" s="11" t="s">
        <v>683</v>
      </c>
      <c r="D34" s="11" t="s">
        <v>91</v>
      </c>
      <c r="E34" s="12">
        <v>0</v>
      </c>
      <c r="F34" s="12">
        <v>0</v>
      </c>
      <c r="G34" s="12">
        <f t="shared" si="0"/>
        <v>0</v>
      </c>
      <c r="H34" s="13" t="str">
        <f t="shared" si="1"/>
        <v>F</v>
      </c>
      <c r="I34" s="14" t="s">
        <v>1066</v>
      </c>
    </row>
    <row r="35" spans="1:11" ht="15.75" x14ac:dyDescent="0.25">
      <c r="A35" s="9">
        <v>22</v>
      </c>
      <c r="B35" s="10" t="s">
        <v>684</v>
      </c>
      <c r="C35" s="11" t="s">
        <v>685</v>
      </c>
      <c r="D35" s="11" t="s">
        <v>434</v>
      </c>
      <c r="E35" s="12">
        <v>0</v>
      </c>
      <c r="F35" s="12">
        <v>0</v>
      </c>
      <c r="G35" s="12">
        <f t="shared" si="0"/>
        <v>0</v>
      </c>
      <c r="H35" s="13" t="str">
        <f t="shared" si="1"/>
        <v>F</v>
      </c>
      <c r="I35" s="14" t="s">
        <v>1066</v>
      </c>
    </row>
    <row r="36" spans="1:11" ht="15.75" x14ac:dyDescent="0.25">
      <c r="A36" s="9">
        <v>23</v>
      </c>
      <c r="B36" s="10" t="s">
        <v>686</v>
      </c>
      <c r="C36" s="11" t="s">
        <v>687</v>
      </c>
      <c r="D36" s="11" t="s">
        <v>434</v>
      </c>
      <c r="E36" s="12">
        <v>8.3000000000000007</v>
      </c>
      <c r="F36" s="12">
        <v>5</v>
      </c>
      <c r="G36" s="12">
        <f t="shared" si="0"/>
        <v>5.99</v>
      </c>
      <c r="H36" s="13" t="str">
        <f t="shared" si="1"/>
        <v>C+</v>
      </c>
      <c r="I36" s="14"/>
    </row>
    <row r="37" spans="1:11" ht="15.75" x14ac:dyDescent="0.25">
      <c r="A37" s="9">
        <v>24</v>
      </c>
      <c r="B37" s="10" t="s">
        <v>688</v>
      </c>
      <c r="C37" s="11" t="s">
        <v>689</v>
      </c>
      <c r="D37" s="11" t="s">
        <v>434</v>
      </c>
      <c r="E37" s="12">
        <v>8.5</v>
      </c>
      <c r="F37" s="12">
        <v>6</v>
      </c>
      <c r="G37" s="12">
        <f t="shared" si="0"/>
        <v>6.7499999999999991</v>
      </c>
      <c r="H37" s="13" t="str">
        <f t="shared" si="1"/>
        <v>C+</v>
      </c>
      <c r="I37" s="14"/>
      <c r="K37" t="s">
        <v>34</v>
      </c>
    </row>
    <row r="38" spans="1:11" ht="15.75" x14ac:dyDescent="0.25">
      <c r="A38" s="9">
        <v>25</v>
      </c>
      <c r="B38" s="10" t="s">
        <v>690</v>
      </c>
      <c r="C38" s="11" t="s">
        <v>221</v>
      </c>
      <c r="D38" s="11" t="s">
        <v>310</v>
      </c>
      <c r="E38" s="12">
        <v>8.8000000000000007</v>
      </c>
      <c r="F38" s="12">
        <v>7</v>
      </c>
      <c r="G38" s="12">
        <f t="shared" si="0"/>
        <v>7.5399999999999991</v>
      </c>
      <c r="H38" s="13" t="str">
        <f t="shared" si="1"/>
        <v>B</v>
      </c>
      <c r="I38" s="14"/>
    </row>
    <row r="39" spans="1:11" ht="15.75" x14ac:dyDescent="0.25">
      <c r="A39" s="9">
        <v>26</v>
      </c>
      <c r="B39" s="10" t="s">
        <v>691</v>
      </c>
      <c r="C39" s="11" t="s">
        <v>223</v>
      </c>
      <c r="D39" s="11" t="s">
        <v>310</v>
      </c>
      <c r="E39" s="12">
        <v>8.8000000000000007</v>
      </c>
      <c r="F39" s="12">
        <v>7</v>
      </c>
      <c r="G39" s="12">
        <f t="shared" si="0"/>
        <v>7.5399999999999991</v>
      </c>
      <c r="H39" s="13" t="str">
        <f t="shared" si="1"/>
        <v>B</v>
      </c>
      <c r="I39" s="14"/>
    </row>
    <row r="40" spans="1:11" ht="15.75" x14ac:dyDescent="0.25">
      <c r="A40" s="9">
        <v>27</v>
      </c>
      <c r="B40" s="10" t="s">
        <v>692</v>
      </c>
      <c r="C40" s="11" t="s">
        <v>693</v>
      </c>
      <c r="D40" s="11" t="s">
        <v>310</v>
      </c>
      <c r="E40" s="12">
        <v>4.3</v>
      </c>
      <c r="F40" s="12">
        <v>6</v>
      </c>
      <c r="G40" s="12">
        <f t="shared" si="0"/>
        <v>5.4899999999999993</v>
      </c>
      <c r="H40" s="13" t="str">
        <f t="shared" si="1"/>
        <v>C</v>
      </c>
      <c r="I40" s="14"/>
    </row>
    <row r="41" spans="1:11" ht="15.75" x14ac:dyDescent="0.25">
      <c r="A41" s="9">
        <v>28</v>
      </c>
      <c r="B41" s="10" t="s">
        <v>694</v>
      </c>
      <c r="C41" s="11" t="s">
        <v>612</v>
      </c>
      <c r="D41" s="11" t="s">
        <v>93</v>
      </c>
      <c r="E41" s="12">
        <v>8.8000000000000007</v>
      </c>
      <c r="F41" s="12">
        <v>8</v>
      </c>
      <c r="G41" s="12">
        <f t="shared" si="0"/>
        <v>8.24</v>
      </c>
      <c r="H41" s="13" t="str">
        <f t="shared" si="1"/>
        <v>B+</v>
      </c>
      <c r="I41" s="14"/>
    </row>
    <row r="42" spans="1:11" ht="15.75" x14ac:dyDescent="0.25">
      <c r="A42" s="9">
        <v>29</v>
      </c>
      <c r="B42" s="10" t="s">
        <v>695</v>
      </c>
      <c r="C42" s="11" t="s">
        <v>459</v>
      </c>
      <c r="D42" s="11" t="s">
        <v>696</v>
      </c>
      <c r="E42" s="12">
        <v>7.5</v>
      </c>
      <c r="F42" s="12">
        <v>6</v>
      </c>
      <c r="G42" s="12">
        <f t="shared" si="0"/>
        <v>6.4499999999999993</v>
      </c>
      <c r="H42" s="13" t="str">
        <f t="shared" si="1"/>
        <v>C+</v>
      </c>
      <c r="I42" s="14"/>
    </row>
    <row r="43" spans="1:11" ht="15.75" x14ac:dyDescent="0.25">
      <c r="A43" s="9">
        <v>30</v>
      </c>
      <c r="B43" s="10" t="s">
        <v>697</v>
      </c>
      <c r="C43" s="11" t="s">
        <v>562</v>
      </c>
      <c r="D43" s="11" t="s">
        <v>698</v>
      </c>
      <c r="E43" s="12">
        <v>4.3</v>
      </c>
      <c r="F43" s="12">
        <v>7</v>
      </c>
      <c r="G43" s="12">
        <f t="shared" si="0"/>
        <v>6.1899999999999995</v>
      </c>
      <c r="H43" s="13" t="str">
        <f t="shared" si="1"/>
        <v>C+</v>
      </c>
      <c r="I43" s="14"/>
    </row>
    <row r="44" spans="1:11" ht="15.75" x14ac:dyDescent="0.25">
      <c r="A44" s="9">
        <v>31</v>
      </c>
      <c r="B44" s="10" t="s">
        <v>699</v>
      </c>
      <c r="C44" s="11" t="s">
        <v>700</v>
      </c>
      <c r="D44" s="11" t="s">
        <v>701</v>
      </c>
      <c r="E44" s="12">
        <v>4</v>
      </c>
      <c r="F44" s="12">
        <v>8</v>
      </c>
      <c r="G44" s="12">
        <f t="shared" si="0"/>
        <v>6.8</v>
      </c>
      <c r="H44" s="13" t="str">
        <f t="shared" si="1"/>
        <v>C+</v>
      </c>
      <c r="I44" s="14"/>
    </row>
    <row r="45" spans="1:11" ht="15.75" x14ac:dyDescent="0.25">
      <c r="A45" s="9">
        <v>32</v>
      </c>
      <c r="B45" s="10" t="s">
        <v>702</v>
      </c>
      <c r="C45" s="11" t="s">
        <v>703</v>
      </c>
      <c r="D45" s="11" t="s">
        <v>704</v>
      </c>
      <c r="E45" s="12">
        <v>4</v>
      </c>
      <c r="F45" s="12">
        <v>8</v>
      </c>
      <c r="G45" s="12">
        <f t="shared" si="0"/>
        <v>6.8</v>
      </c>
      <c r="H45" s="13" t="str">
        <f t="shared" si="1"/>
        <v>C+</v>
      </c>
      <c r="I45" s="14"/>
    </row>
    <row r="46" spans="1:11" ht="15.75" x14ac:dyDescent="0.25">
      <c r="A46" s="9">
        <v>33</v>
      </c>
      <c r="B46" s="10" t="s">
        <v>705</v>
      </c>
      <c r="C46" s="11" t="s">
        <v>706</v>
      </c>
      <c r="D46" s="11" t="s">
        <v>707</v>
      </c>
      <c r="E46" s="12">
        <v>6.5</v>
      </c>
      <c r="F46" s="12">
        <v>8</v>
      </c>
      <c r="G46" s="12">
        <f t="shared" ref="G46:G65" si="2">E46*$E$12+F46*$F$12</f>
        <v>7.55</v>
      </c>
      <c r="H46" s="13" t="str">
        <f t="shared" si="1"/>
        <v>B</v>
      </c>
      <c r="I46" s="14"/>
    </row>
    <row r="47" spans="1:11" ht="15.75" x14ac:dyDescent="0.25">
      <c r="A47" s="9">
        <v>34</v>
      </c>
      <c r="B47" s="10" t="s">
        <v>708</v>
      </c>
      <c r="C47" s="11" t="s">
        <v>709</v>
      </c>
      <c r="D47" s="11" t="s">
        <v>19</v>
      </c>
      <c r="E47" s="12">
        <v>4</v>
      </c>
      <c r="F47" s="12">
        <v>7</v>
      </c>
      <c r="G47" s="12">
        <f t="shared" si="2"/>
        <v>6.1</v>
      </c>
      <c r="H47" s="13" t="str">
        <f t="shared" si="1"/>
        <v>C+</v>
      </c>
      <c r="I47" s="14"/>
    </row>
    <row r="48" spans="1:11" ht="15.75" x14ac:dyDescent="0.25">
      <c r="A48" s="9">
        <v>35</v>
      </c>
      <c r="B48" s="10" t="s">
        <v>710</v>
      </c>
      <c r="C48" s="11" t="s">
        <v>711</v>
      </c>
      <c r="D48" s="11" t="s">
        <v>19</v>
      </c>
      <c r="E48" s="12">
        <v>4</v>
      </c>
      <c r="F48" s="12">
        <v>8</v>
      </c>
      <c r="G48" s="12">
        <f t="shared" si="2"/>
        <v>6.8</v>
      </c>
      <c r="H48" s="13" t="str">
        <f t="shared" si="1"/>
        <v>C+</v>
      </c>
      <c r="I48" s="14"/>
    </row>
    <row r="49" spans="1:9" ht="15.75" x14ac:dyDescent="0.25">
      <c r="A49" s="9">
        <v>36</v>
      </c>
      <c r="B49" s="10" t="s">
        <v>712</v>
      </c>
      <c r="C49" s="11" t="s">
        <v>713</v>
      </c>
      <c r="D49" s="11" t="s">
        <v>19</v>
      </c>
      <c r="E49" s="12">
        <v>8</v>
      </c>
      <c r="F49" s="12">
        <v>8</v>
      </c>
      <c r="G49" s="12">
        <f t="shared" si="2"/>
        <v>8</v>
      </c>
      <c r="H49" s="13" t="str">
        <f t="shared" si="1"/>
        <v>B+</v>
      </c>
      <c r="I49" s="14"/>
    </row>
    <row r="50" spans="1:9" ht="15.75" x14ac:dyDescent="0.25">
      <c r="A50" s="9">
        <v>37</v>
      </c>
      <c r="B50" s="10" t="s">
        <v>714</v>
      </c>
      <c r="C50" s="11" t="s">
        <v>114</v>
      </c>
      <c r="D50" s="11" t="s">
        <v>19</v>
      </c>
      <c r="E50" s="12">
        <v>9.1</v>
      </c>
      <c r="F50" s="12">
        <v>0</v>
      </c>
      <c r="G50" s="12">
        <f t="shared" si="2"/>
        <v>2.73</v>
      </c>
      <c r="H50" s="13" t="str">
        <f t="shared" si="1"/>
        <v>F</v>
      </c>
      <c r="I50" s="14"/>
    </row>
    <row r="51" spans="1:9" ht="15.75" x14ac:dyDescent="0.25">
      <c r="A51" s="9">
        <v>38</v>
      </c>
      <c r="B51" s="10" t="s">
        <v>715</v>
      </c>
      <c r="C51" s="11" t="s">
        <v>716</v>
      </c>
      <c r="D51" s="11" t="s">
        <v>101</v>
      </c>
      <c r="E51" s="12">
        <v>8</v>
      </c>
      <c r="F51" s="12">
        <v>4</v>
      </c>
      <c r="G51" s="12">
        <f t="shared" si="2"/>
        <v>5.1999999999999993</v>
      </c>
      <c r="H51" s="13" t="str">
        <f t="shared" si="1"/>
        <v>D+</v>
      </c>
      <c r="I51" s="14"/>
    </row>
    <row r="52" spans="1:9" ht="15.75" x14ac:dyDescent="0.25">
      <c r="A52" s="9">
        <v>39</v>
      </c>
      <c r="B52" s="10" t="s">
        <v>717</v>
      </c>
      <c r="C52" s="11" t="s">
        <v>718</v>
      </c>
      <c r="D52" s="11" t="s">
        <v>719</v>
      </c>
      <c r="E52" s="12">
        <v>8.8000000000000007</v>
      </c>
      <c r="F52" s="12">
        <v>8</v>
      </c>
      <c r="G52" s="12">
        <f t="shared" si="2"/>
        <v>8.24</v>
      </c>
      <c r="H52" s="13" t="str">
        <f t="shared" si="1"/>
        <v>B+</v>
      </c>
      <c r="I52" s="14"/>
    </row>
    <row r="53" spans="1:9" ht="15.75" x14ac:dyDescent="0.25">
      <c r="A53" s="9">
        <v>40</v>
      </c>
      <c r="B53" s="10" t="s">
        <v>720</v>
      </c>
      <c r="C53" s="11" t="s">
        <v>721</v>
      </c>
      <c r="D53" s="11" t="s">
        <v>719</v>
      </c>
      <c r="E53" s="12">
        <v>4</v>
      </c>
      <c r="F53" s="12">
        <v>5</v>
      </c>
      <c r="G53" s="12">
        <f t="shared" si="2"/>
        <v>4.7</v>
      </c>
      <c r="H53" s="13" t="str">
        <f t="shared" si="1"/>
        <v>D</v>
      </c>
      <c r="I53" s="14"/>
    </row>
    <row r="54" spans="1:9" ht="15.75" x14ac:dyDescent="0.25">
      <c r="A54" s="9">
        <v>41</v>
      </c>
      <c r="B54" s="10" t="s">
        <v>722</v>
      </c>
      <c r="C54" s="11" t="s">
        <v>21</v>
      </c>
      <c r="D54" s="11" t="s">
        <v>719</v>
      </c>
      <c r="E54" s="12">
        <v>9</v>
      </c>
      <c r="F54" s="12">
        <v>7</v>
      </c>
      <c r="G54" s="12">
        <f t="shared" si="2"/>
        <v>7.6</v>
      </c>
      <c r="H54" s="13" t="str">
        <f t="shared" si="1"/>
        <v>B</v>
      </c>
      <c r="I54" s="14"/>
    </row>
    <row r="55" spans="1:9" ht="15.75" x14ac:dyDescent="0.25">
      <c r="A55" s="9">
        <v>42</v>
      </c>
      <c r="B55" s="10" t="s">
        <v>723</v>
      </c>
      <c r="C55" s="11" t="s">
        <v>724</v>
      </c>
      <c r="D55" s="11" t="s">
        <v>107</v>
      </c>
      <c r="E55" s="12">
        <v>0</v>
      </c>
      <c r="F55" s="12">
        <v>0</v>
      </c>
      <c r="G55" s="12">
        <f t="shared" si="2"/>
        <v>0</v>
      </c>
      <c r="H55" s="13" t="str">
        <f t="shared" si="1"/>
        <v>F</v>
      </c>
      <c r="I55" s="14" t="s">
        <v>1066</v>
      </c>
    </row>
    <row r="56" spans="1:9" ht="15.75" x14ac:dyDescent="0.25">
      <c r="A56" s="9">
        <v>43</v>
      </c>
      <c r="B56" s="10" t="s">
        <v>725</v>
      </c>
      <c r="C56" s="11" t="s">
        <v>726</v>
      </c>
      <c r="D56" s="11" t="s">
        <v>727</v>
      </c>
      <c r="E56" s="12">
        <v>8.3000000000000007</v>
      </c>
      <c r="F56" s="12">
        <v>5</v>
      </c>
      <c r="G56" s="12">
        <f t="shared" si="2"/>
        <v>5.99</v>
      </c>
      <c r="H56" s="13" t="str">
        <f t="shared" si="1"/>
        <v>C+</v>
      </c>
      <c r="I56" s="14"/>
    </row>
    <row r="57" spans="1:9" ht="15.75" x14ac:dyDescent="0.25">
      <c r="A57" s="9">
        <v>44</v>
      </c>
      <c r="B57" s="10" t="s">
        <v>728</v>
      </c>
      <c r="C57" s="11" t="s">
        <v>729</v>
      </c>
      <c r="D57" s="11" t="s">
        <v>122</v>
      </c>
      <c r="E57" s="12">
        <v>4</v>
      </c>
      <c r="F57" s="12">
        <v>7</v>
      </c>
      <c r="G57" s="12">
        <f t="shared" si="2"/>
        <v>6.1</v>
      </c>
      <c r="H57" s="13" t="str">
        <f t="shared" si="1"/>
        <v>C+</v>
      </c>
      <c r="I57" s="14"/>
    </row>
    <row r="58" spans="1:9" ht="15.75" x14ac:dyDescent="0.25">
      <c r="A58" s="9">
        <v>45</v>
      </c>
      <c r="B58" s="10" t="s">
        <v>730</v>
      </c>
      <c r="C58" s="11" t="s">
        <v>295</v>
      </c>
      <c r="D58" s="11" t="s">
        <v>122</v>
      </c>
      <c r="E58" s="12">
        <v>8.1</v>
      </c>
      <c r="F58" s="12">
        <v>7</v>
      </c>
      <c r="G58" s="12">
        <f t="shared" si="2"/>
        <v>7.3299999999999992</v>
      </c>
      <c r="H58" s="13" t="str">
        <f t="shared" si="1"/>
        <v>B</v>
      </c>
      <c r="I58" s="14"/>
    </row>
    <row r="59" spans="1:9" ht="15.75" x14ac:dyDescent="0.25">
      <c r="A59" s="9">
        <v>46</v>
      </c>
      <c r="B59" s="10" t="s">
        <v>731</v>
      </c>
      <c r="C59" s="11" t="s">
        <v>732</v>
      </c>
      <c r="D59" s="11" t="s">
        <v>122</v>
      </c>
      <c r="E59" s="12">
        <v>0</v>
      </c>
      <c r="F59" s="12">
        <v>0</v>
      </c>
      <c r="G59" s="12">
        <f t="shared" si="2"/>
        <v>0</v>
      </c>
      <c r="H59" s="13" t="str">
        <f t="shared" si="1"/>
        <v>F</v>
      </c>
      <c r="I59" s="14" t="s">
        <v>1066</v>
      </c>
    </row>
    <row r="60" spans="1:9" ht="15.75" x14ac:dyDescent="0.25">
      <c r="A60" s="9">
        <v>47</v>
      </c>
      <c r="B60" s="10" t="s">
        <v>733</v>
      </c>
      <c r="C60" s="11" t="s">
        <v>734</v>
      </c>
      <c r="D60" s="11" t="s">
        <v>122</v>
      </c>
      <c r="E60" s="12">
        <v>4</v>
      </c>
      <c r="F60" s="12">
        <v>7</v>
      </c>
      <c r="G60" s="12">
        <f t="shared" si="2"/>
        <v>6.1</v>
      </c>
      <c r="H60" s="13" t="str">
        <f t="shared" si="1"/>
        <v>C+</v>
      </c>
      <c r="I60" s="14"/>
    </row>
    <row r="61" spans="1:9" ht="15.75" x14ac:dyDescent="0.25">
      <c r="A61" s="9">
        <v>48</v>
      </c>
      <c r="B61" s="10" t="s">
        <v>735</v>
      </c>
      <c r="C61" s="11" t="s">
        <v>736</v>
      </c>
      <c r="D61" s="11" t="s">
        <v>122</v>
      </c>
      <c r="E61" s="12">
        <v>3.8</v>
      </c>
      <c r="F61" s="12">
        <v>8</v>
      </c>
      <c r="G61" s="12">
        <f t="shared" si="2"/>
        <v>6.7399999999999993</v>
      </c>
      <c r="H61" s="13" t="str">
        <f t="shared" si="1"/>
        <v>C+</v>
      </c>
      <c r="I61" s="14"/>
    </row>
    <row r="62" spans="1:9" ht="15.75" x14ac:dyDescent="0.25">
      <c r="A62" s="9">
        <v>49</v>
      </c>
      <c r="B62" s="10" t="s">
        <v>737</v>
      </c>
      <c r="C62" s="11" t="s">
        <v>473</v>
      </c>
      <c r="D62" s="11" t="s">
        <v>127</v>
      </c>
      <c r="E62" s="12">
        <v>8.3000000000000007</v>
      </c>
      <c r="F62" s="12">
        <v>7</v>
      </c>
      <c r="G62" s="12">
        <f t="shared" si="2"/>
        <v>7.39</v>
      </c>
      <c r="H62" s="13" t="str">
        <f t="shared" si="1"/>
        <v>B</v>
      </c>
      <c r="I62" s="14"/>
    </row>
    <row r="63" spans="1:9" ht="15.75" x14ac:dyDescent="0.25">
      <c r="A63" s="9">
        <v>50</v>
      </c>
      <c r="B63" s="10" t="s">
        <v>738</v>
      </c>
      <c r="C63" s="11" t="s">
        <v>45</v>
      </c>
      <c r="D63" s="11" t="s">
        <v>739</v>
      </c>
      <c r="E63" s="12">
        <v>8.8000000000000007</v>
      </c>
      <c r="F63" s="12">
        <v>8</v>
      </c>
      <c r="G63" s="12">
        <f t="shared" si="2"/>
        <v>8.24</v>
      </c>
      <c r="H63" s="13" t="str">
        <f t="shared" si="1"/>
        <v>B+</v>
      </c>
      <c r="I63" s="14"/>
    </row>
    <row r="64" spans="1:9" ht="15.75" x14ac:dyDescent="0.25">
      <c r="A64" s="9">
        <v>51</v>
      </c>
      <c r="B64" s="10" t="s">
        <v>740</v>
      </c>
      <c r="C64" s="11" t="s">
        <v>587</v>
      </c>
      <c r="D64" s="11" t="s">
        <v>290</v>
      </c>
      <c r="E64" s="12">
        <v>4</v>
      </c>
      <c r="F64" s="12">
        <v>8</v>
      </c>
      <c r="G64" s="12">
        <f t="shared" si="2"/>
        <v>6.8</v>
      </c>
      <c r="H64" s="13" t="str">
        <f t="shared" si="1"/>
        <v>C+</v>
      </c>
      <c r="I64" s="14"/>
    </row>
    <row r="65" spans="1:9" ht="15.75" x14ac:dyDescent="0.25">
      <c r="A65" s="9">
        <v>52</v>
      </c>
      <c r="B65" s="10" t="s">
        <v>741</v>
      </c>
      <c r="C65" s="11" t="s">
        <v>742</v>
      </c>
      <c r="D65" s="11" t="s">
        <v>370</v>
      </c>
      <c r="E65" s="12">
        <v>0</v>
      </c>
      <c r="F65" s="12">
        <v>0</v>
      </c>
      <c r="G65" s="12">
        <f t="shared" si="2"/>
        <v>0</v>
      </c>
      <c r="H65" s="13" t="str">
        <f t="shared" si="1"/>
        <v>F</v>
      </c>
      <c r="I65" s="14" t="s">
        <v>1066</v>
      </c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5" t="str">
        <f>"Cộng danh sách gồm "</f>
        <v xml:space="preserve">Cộng danh sách gồm </v>
      </c>
      <c r="B67" s="15"/>
      <c r="C67" s="15"/>
      <c r="D67" s="16">
        <f>COUNTA(H14:H65)</f>
        <v>52</v>
      </c>
      <c r="E67" s="17">
        <v>1</v>
      </c>
      <c r="F67" s="18"/>
      <c r="G67" s="1"/>
      <c r="H67" s="1"/>
      <c r="I67" s="1"/>
    </row>
    <row r="68" spans="1:9" ht="15.75" x14ac:dyDescent="0.25">
      <c r="A68" s="115" t="s">
        <v>58</v>
      </c>
      <c r="B68" s="115"/>
      <c r="C68" s="115"/>
      <c r="D68" s="19">
        <f>COUNTIF(G14:G65,"&gt;=5")</f>
        <v>40</v>
      </c>
      <c r="E68" s="20">
        <f>D68/D67</f>
        <v>0.76923076923076927</v>
      </c>
      <c r="F68" s="21"/>
      <c r="G68" s="1"/>
      <c r="H68" s="1"/>
      <c r="I68" s="1"/>
    </row>
    <row r="69" spans="1:9" ht="15.75" x14ac:dyDescent="0.25">
      <c r="A69" s="115" t="s">
        <v>59</v>
      </c>
      <c r="B69" s="115"/>
      <c r="C69" s="115"/>
      <c r="D69" s="19"/>
      <c r="E69" s="20">
        <f>D69/D67</f>
        <v>0</v>
      </c>
      <c r="F69" s="21"/>
      <c r="G69" s="1"/>
      <c r="H69" s="1"/>
      <c r="I69" s="1"/>
    </row>
    <row r="70" spans="1:9" ht="15.75" x14ac:dyDescent="0.25">
      <c r="A70" s="22"/>
      <c r="B70" s="22"/>
      <c r="C70" s="23"/>
      <c r="D70" s="22"/>
      <c r="E70" s="4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116" t="str">
        <f ca="1">"TP. Hồ Chí Minh, ngày "&amp;  DAY(NOW())&amp;" tháng " &amp;MONTH(NOW())&amp;" năm "&amp;YEAR(NOW())</f>
        <v>TP. Hồ Chí Minh, ngày 9 tháng 1 năm 2017</v>
      </c>
      <c r="F71" s="116"/>
      <c r="G71" s="116"/>
      <c r="H71" s="116"/>
      <c r="I71" s="116"/>
    </row>
    <row r="72" spans="1:9" ht="15.75" x14ac:dyDescent="0.25">
      <c r="A72" s="3" t="s">
        <v>60</v>
      </c>
      <c r="B72" s="3"/>
      <c r="C72" s="3"/>
      <c r="D72" s="1"/>
      <c r="E72" s="111" t="s">
        <v>61</v>
      </c>
      <c r="F72" s="111"/>
      <c r="G72" s="111"/>
      <c r="H72" s="111"/>
      <c r="I72" s="111"/>
    </row>
    <row r="73" spans="1:9" ht="15.75" x14ac:dyDescent="0.25">
      <c r="A73" s="2"/>
      <c r="B73" s="2"/>
      <c r="C73" s="2"/>
      <c r="D73" s="1"/>
      <c r="E73" s="3"/>
      <c r="F73" s="3"/>
      <c r="G73" s="3"/>
      <c r="H73" s="3"/>
      <c r="I73" s="3"/>
    </row>
    <row r="74" spans="1:9" ht="15.75" x14ac:dyDescent="0.25">
      <c r="A74" s="2"/>
      <c r="B74" s="2"/>
      <c r="C74" s="2"/>
      <c r="E74" s="3"/>
      <c r="F74" s="3"/>
      <c r="G74" s="3"/>
      <c r="H74" s="3"/>
      <c r="I74" s="3"/>
    </row>
    <row r="75" spans="1:9" ht="15.75" x14ac:dyDescent="0.25">
      <c r="A75" s="2"/>
      <c r="B75" s="2"/>
      <c r="C75" s="2"/>
      <c r="E75" s="3"/>
      <c r="F75" s="3"/>
      <c r="G75" s="3"/>
      <c r="H75" s="3"/>
      <c r="I75" s="3"/>
    </row>
    <row r="76" spans="1:9" ht="16.5" x14ac:dyDescent="0.25">
      <c r="A76" s="1"/>
      <c r="B76" s="110" t="s">
        <v>1067</v>
      </c>
      <c r="C76" s="110"/>
      <c r="E76" s="3"/>
      <c r="F76" s="111" t="s">
        <v>189</v>
      </c>
      <c r="G76" s="111"/>
      <c r="H76" s="111"/>
      <c r="I76" s="3"/>
    </row>
    <row r="77" spans="1:9" ht="15.75" x14ac:dyDescent="0.25">
      <c r="A77" s="24"/>
      <c r="B77" s="25"/>
      <c r="C77" s="25"/>
    </row>
    <row r="78" spans="1:9" ht="15.75" x14ac:dyDescent="0.25">
      <c r="F78" s="112"/>
      <c r="G78" s="112"/>
      <c r="H78" s="112"/>
    </row>
  </sheetData>
  <protectedRanges>
    <protectedRange sqref="I14:I65" name="Range4"/>
    <protectedRange sqref="B14:D65 F14:F65" name="Range3"/>
    <protectedRange sqref="C7:C9 G7:G8" name="Range2"/>
    <protectedRange sqref="A3" name="Range1"/>
    <protectedRange sqref="E12:F12" name="Range6"/>
    <protectedRange sqref="D73" name="Range5_1"/>
    <protectedRange sqref="E73 E76 G76:I76" name="Range5_2"/>
    <protectedRange sqref="A76" name="Range5_1_2"/>
    <protectedRange sqref="E14:E65" name="Range3_1"/>
  </protectedRanges>
  <mergeCells count="24">
    <mergeCell ref="A1:D1"/>
    <mergeCell ref="E1:I1"/>
    <mergeCell ref="A2:D2"/>
    <mergeCell ref="A3:D3"/>
    <mergeCell ref="A5:I5"/>
    <mergeCell ref="A8:B8"/>
    <mergeCell ref="C8:D8"/>
    <mergeCell ref="E8:F8"/>
    <mergeCell ref="A9:B9"/>
    <mergeCell ref="C9:D9"/>
    <mergeCell ref="E9:G9"/>
    <mergeCell ref="I11:I12"/>
    <mergeCell ref="F78:H78"/>
    <mergeCell ref="A68:C68"/>
    <mergeCell ref="A69:C69"/>
    <mergeCell ref="E71:I71"/>
    <mergeCell ref="E72:I72"/>
    <mergeCell ref="B76:C76"/>
    <mergeCell ref="F76:H76"/>
    <mergeCell ref="C13:D13"/>
    <mergeCell ref="A11:A12"/>
    <mergeCell ref="B11:B12"/>
    <mergeCell ref="C11:D12"/>
    <mergeCell ref="G11:H11"/>
  </mergeCells>
  <conditionalFormatting sqref="H14:H65">
    <cfRule type="cellIs" dxfId="7" priority="2" stopIfTrue="1" operator="equal">
      <formula>"F"</formula>
    </cfRule>
  </conditionalFormatting>
  <conditionalFormatting sqref="G14:G65">
    <cfRule type="expression" dxfId="6" priority="1" stopIfTrue="1">
      <formula>MAX(#REF!)&lt;4</formula>
    </cfRule>
  </conditionalFormatting>
  <pageMargins left="0.44791666666666669" right="3.125E-2" top="0.37" bottom="0.20833333333333334" header="0.3" footer="0.18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42" workbookViewId="0">
      <selection activeCell="F64" sqref="F64"/>
    </sheetView>
  </sheetViews>
  <sheetFormatPr defaultRowHeight="15" x14ac:dyDescent="0.25"/>
  <cols>
    <col min="1" max="1" width="4.42578125" customWidth="1"/>
    <col min="2" max="2" width="13.42578125" customWidth="1"/>
    <col min="3" max="3" width="21.28515625" customWidth="1"/>
    <col min="4" max="4" width="8.7109375" customWidth="1"/>
    <col min="7" max="7" width="10.140625" bestFit="1" customWidth="1"/>
    <col min="9" max="9" width="13.42578125" customWidth="1"/>
  </cols>
  <sheetData>
    <row r="1" spans="1:9" ht="15.75" x14ac:dyDescent="0.25">
      <c r="A1" s="111" t="s">
        <v>1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2</v>
      </c>
      <c r="B2" s="111"/>
      <c r="C2" s="111"/>
      <c r="D2" s="111"/>
      <c r="E2" s="26" t="s">
        <v>62</v>
      </c>
      <c r="F2" s="26"/>
      <c r="G2" s="26"/>
      <c r="H2" s="26"/>
      <c r="I2" s="26"/>
    </row>
    <row r="3" spans="1:9" ht="15.75" x14ac:dyDescent="0.25">
      <c r="A3" s="111" t="s">
        <v>3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2"/>
      <c r="B4" s="2"/>
      <c r="C4" s="2"/>
      <c r="D4" s="2"/>
      <c r="E4" s="1"/>
      <c r="F4" s="1"/>
      <c r="G4" s="1"/>
      <c r="H4" s="1"/>
      <c r="I4" s="1"/>
    </row>
    <row r="5" spans="1:9" ht="19.5" x14ac:dyDescent="0.3">
      <c r="A5" s="122" t="s">
        <v>1074</v>
      </c>
      <c r="B5" s="122"/>
      <c r="C5" s="122"/>
      <c r="D5" s="122"/>
      <c r="E5" s="122"/>
      <c r="F5" s="122"/>
      <c r="G5" s="122"/>
      <c r="H5" s="122"/>
      <c r="I5" s="122"/>
    </row>
    <row r="6" spans="1:9" ht="15.7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x14ac:dyDescent="0.25">
      <c r="A7" s="22" t="s">
        <v>1045</v>
      </c>
      <c r="B7" s="22"/>
      <c r="C7" s="22"/>
      <c r="D7" s="22"/>
      <c r="E7" s="22" t="s">
        <v>842</v>
      </c>
      <c r="F7" s="22"/>
      <c r="G7" s="3"/>
      <c r="H7" s="4"/>
      <c r="I7" s="4"/>
    </row>
    <row r="8" spans="1:9" ht="15.75" x14ac:dyDescent="0.25">
      <c r="A8" s="117" t="s">
        <v>5</v>
      </c>
      <c r="B8" s="117"/>
      <c r="C8" s="117" t="s">
        <v>743</v>
      </c>
      <c r="D8" s="117"/>
      <c r="E8" s="117" t="s">
        <v>843</v>
      </c>
      <c r="F8" s="117"/>
      <c r="G8" s="3"/>
      <c r="H8" s="4"/>
      <c r="I8" s="4"/>
    </row>
    <row r="9" spans="1:9" ht="15.75" x14ac:dyDescent="0.25">
      <c r="A9" s="117" t="s">
        <v>6</v>
      </c>
      <c r="B9" s="117"/>
      <c r="C9" s="117" t="s">
        <v>7</v>
      </c>
      <c r="D9" s="117"/>
      <c r="E9" s="118" t="s">
        <v>64</v>
      </c>
      <c r="F9" s="119"/>
      <c r="G9" s="119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7.25" x14ac:dyDescent="0.25">
      <c r="A11" s="120" t="s">
        <v>8</v>
      </c>
      <c r="B11" s="114" t="s">
        <v>9</v>
      </c>
      <c r="C11" s="114" t="s">
        <v>10</v>
      </c>
      <c r="D11" s="114"/>
      <c r="E11" s="5" t="s">
        <v>11</v>
      </c>
      <c r="F11" s="5" t="s">
        <v>12</v>
      </c>
      <c r="G11" s="121" t="s">
        <v>13</v>
      </c>
      <c r="H11" s="121"/>
      <c r="I11" s="113" t="s">
        <v>14</v>
      </c>
    </row>
    <row r="12" spans="1:9" ht="15.75" x14ac:dyDescent="0.25">
      <c r="A12" s="120"/>
      <c r="B12" s="114"/>
      <c r="C12" s="114"/>
      <c r="D12" s="114"/>
      <c r="E12" s="6">
        <v>0.3</v>
      </c>
      <c r="F12" s="6">
        <v>0.7</v>
      </c>
      <c r="G12" s="7" t="s">
        <v>15</v>
      </c>
      <c r="H12" s="7" t="s">
        <v>16</v>
      </c>
      <c r="I12" s="113"/>
    </row>
    <row r="13" spans="1:9" ht="15.75" x14ac:dyDescent="0.25">
      <c r="A13" s="8">
        <v>1</v>
      </c>
      <c r="B13" s="8">
        <v>2</v>
      </c>
      <c r="C13" s="114">
        <v>3</v>
      </c>
      <c r="D13" s="114"/>
      <c r="E13" s="8">
        <v>4</v>
      </c>
      <c r="F13" s="8">
        <v>5</v>
      </c>
      <c r="G13" s="8">
        <v>6</v>
      </c>
      <c r="H13" s="8">
        <v>7</v>
      </c>
      <c r="I13" s="7">
        <v>8</v>
      </c>
    </row>
    <row r="14" spans="1:9" ht="15.75" x14ac:dyDescent="0.25">
      <c r="A14" s="9">
        <v>1</v>
      </c>
      <c r="B14" s="10" t="s">
        <v>744</v>
      </c>
      <c r="C14" s="11" t="s">
        <v>667</v>
      </c>
      <c r="D14" s="11" t="s">
        <v>84</v>
      </c>
      <c r="E14" s="12">
        <v>4</v>
      </c>
      <c r="F14" s="12">
        <v>4</v>
      </c>
      <c r="G14" s="12">
        <f>E14*$E$12+F14*$F$12</f>
        <v>4</v>
      </c>
      <c r="H14" s="13" t="str">
        <f>IF(G14&lt;4,"F",IF(G14&lt;=4.9,"D",IF(G14&lt;=5.4,"D+",IF(G14&lt;=5.9,"C",IF(G14&lt;=6.9,"C+",IF(G14&lt;=7.9,"B",IF(G14&lt;=8.4,"B+","A")))))))</f>
        <v>D</v>
      </c>
      <c r="I14" s="14"/>
    </row>
    <row r="15" spans="1:9" ht="15.75" x14ac:dyDescent="0.25">
      <c r="A15" s="9">
        <v>2</v>
      </c>
      <c r="B15" s="10" t="s">
        <v>745</v>
      </c>
      <c r="C15" s="11" t="s">
        <v>746</v>
      </c>
      <c r="D15" s="11" t="s">
        <v>719</v>
      </c>
      <c r="E15" s="12">
        <v>8</v>
      </c>
      <c r="F15" s="12">
        <v>6</v>
      </c>
      <c r="G15" s="12">
        <f t="shared" ref="G15:G63" si="0">E15*$E$12+F15*$F$12</f>
        <v>6.6</v>
      </c>
      <c r="H15" s="13" t="str">
        <f t="shared" ref="H15:H63" si="1">IF(G15&lt;4,"F",IF(G15&lt;=4.9,"D",IF(G15&lt;=5.4,"D+",IF(G15&lt;=5.9,"C",IF(G15&lt;=6.9,"C+",IF(G15&lt;=7.9,"B",IF(G15&lt;=8.4,"B+","A")))))))</f>
        <v>C+</v>
      </c>
      <c r="I15" s="14"/>
    </row>
    <row r="16" spans="1:9" ht="15.75" x14ac:dyDescent="0.25">
      <c r="A16" s="9">
        <v>3</v>
      </c>
      <c r="B16" s="10" t="s">
        <v>747</v>
      </c>
      <c r="C16" s="11" t="s">
        <v>27</v>
      </c>
      <c r="D16" s="11" t="s">
        <v>748</v>
      </c>
      <c r="E16" s="12">
        <v>8.5</v>
      </c>
      <c r="F16" s="12">
        <v>5</v>
      </c>
      <c r="G16" s="12">
        <f t="shared" si="0"/>
        <v>6.05</v>
      </c>
      <c r="H16" s="13" t="str">
        <f t="shared" si="1"/>
        <v>C+</v>
      </c>
      <c r="I16" s="14"/>
    </row>
    <row r="17" spans="1:9" ht="15.75" x14ac:dyDescent="0.25">
      <c r="A17" s="9">
        <v>4</v>
      </c>
      <c r="B17" s="10" t="s">
        <v>749</v>
      </c>
      <c r="C17" s="11" t="s">
        <v>750</v>
      </c>
      <c r="D17" s="11" t="s">
        <v>107</v>
      </c>
      <c r="E17" s="12">
        <v>3.8</v>
      </c>
      <c r="F17" s="12">
        <v>5</v>
      </c>
      <c r="G17" s="12">
        <f t="shared" si="0"/>
        <v>4.6399999999999997</v>
      </c>
      <c r="H17" s="13" t="str">
        <f t="shared" si="1"/>
        <v>D</v>
      </c>
      <c r="I17" s="14"/>
    </row>
    <row r="18" spans="1:9" ht="15.75" x14ac:dyDescent="0.25">
      <c r="A18" s="9">
        <v>5</v>
      </c>
      <c r="B18" s="10" t="s">
        <v>751</v>
      </c>
      <c r="C18" s="11" t="s">
        <v>487</v>
      </c>
      <c r="D18" s="11" t="s">
        <v>107</v>
      </c>
      <c r="E18" s="12">
        <v>8.5</v>
      </c>
      <c r="F18" s="12">
        <v>6</v>
      </c>
      <c r="G18" s="12">
        <f t="shared" si="0"/>
        <v>6.7499999999999991</v>
      </c>
      <c r="H18" s="13" t="str">
        <f t="shared" si="1"/>
        <v>C+</v>
      </c>
      <c r="I18" s="14"/>
    </row>
    <row r="19" spans="1:9" ht="15.75" x14ac:dyDescent="0.25">
      <c r="A19" s="9">
        <v>6</v>
      </c>
      <c r="B19" s="10" t="s">
        <v>752</v>
      </c>
      <c r="C19" s="11" t="s">
        <v>753</v>
      </c>
      <c r="D19" s="11" t="s">
        <v>107</v>
      </c>
      <c r="E19" s="12">
        <v>3.8</v>
      </c>
      <c r="F19" s="12">
        <v>3</v>
      </c>
      <c r="G19" s="12">
        <f t="shared" si="0"/>
        <v>3.2399999999999993</v>
      </c>
      <c r="H19" s="13" t="str">
        <f t="shared" si="1"/>
        <v>F</v>
      </c>
      <c r="I19" s="14"/>
    </row>
    <row r="20" spans="1:9" ht="15.75" x14ac:dyDescent="0.25">
      <c r="A20" s="9">
        <v>7</v>
      </c>
      <c r="B20" s="10" t="s">
        <v>754</v>
      </c>
      <c r="C20" s="11" t="s">
        <v>755</v>
      </c>
      <c r="D20" s="11" t="s">
        <v>110</v>
      </c>
      <c r="E20" s="12">
        <v>0</v>
      </c>
      <c r="F20" s="12">
        <v>0</v>
      </c>
      <c r="G20" s="12">
        <f t="shared" si="0"/>
        <v>0</v>
      </c>
      <c r="H20" s="13" t="str">
        <f t="shared" si="1"/>
        <v>F</v>
      </c>
      <c r="I20" s="14" t="s">
        <v>1066</v>
      </c>
    </row>
    <row r="21" spans="1:9" ht="15.75" x14ac:dyDescent="0.25">
      <c r="A21" s="9">
        <v>8</v>
      </c>
      <c r="B21" s="10" t="s">
        <v>756</v>
      </c>
      <c r="C21" s="11" t="s">
        <v>757</v>
      </c>
      <c r="D21" s="11" t="s">
        <v>110</v>
      </c>
      <c r="E21" s="12">
        <v>0</v>
      </c>
      <c r="F21" s="12">
        <v>0</v>
      </c>
      <c r="G21" s="12">
        <f t="shared" si="0"/>
        <v>0</v>
      </c>
      <c r="H21" s="13" t="str">
        <f t="shared" si="1"/>
        <v>F</v>
      </c>
      <c r="I21" s="14" t="s">
        <v>1066</v>
      </c>
    </row>
    <row r="22" spans="1:9" ht="15.75" x14ac:dyDescent="0.25">
      <c r="A22" s="9">
        <v>9</v>
      </c>
      <c r="B22" s="10" t="s">
        <v>758</v>
      </c>
      <c r="C22" s="11" t="s">
        <v>759</v>
      </c>
      <c r="D22" s="11" t="s">
        <v>20</v>
      </c>
      <c r="E22" s="12">
        <v>10</v>
      </c>
      <c r="F22" s="12">
        <v>8</v>
      </c>
      <c r="G22" s="12">
        <f t="shared" si="0"/>
        <v>8.6</v>
      </c>
      <c r="H22" s="13" t="str">
        <f t="shared" si="1"/>
        <v>A</v>
      </c>
      <c r="I22" s="14"/>
    </row>
    <row r="23" spans="1:9" ht="15.75" x14ac:dyDescent="0.25">
      <c r="A23" s="9">
        <v>10</v>
      </c>
      <c r="B23" s="10" t="s">
        <v>760</v>
      </c>
      <c r="C23" s="11" t="s">
        <v>761</v>
      </c>
      <c r="D23" s="11" t="s">
        <v>20</v>
      </c>
      <c r="E23" s="12">
        <v>0</v>
      </c>
      <c r="F23" s="12">
        <v>0</v>
      </c>
      <c r="G23" s="12">
        <f t="shared" si="0"/>
        <v>0</v>
      </c>
      <c r="H23" s="13" t="str">
        <f t="shared" si="1"/>
        <v>F</v>
      </c>
      <c r="I23" s="14" t="s">
        <v>1066</v>
      </c>
    </row>
    <row r="24" spans="1:9" ht="15.75" x14ac:dyDescent="0.25">
      <c r="A24" s="9">
        <v>11</v>
      </c>
      <c r="B24" s="10" t="s">
        <v>762</v>
      </c>
      <c r="C24" s="11" t="s">
        <v>763</v>
      </c>
      <c r="D24" s="11" t="s">
        <v>20</v>
      </c>
      <c r="E24" s="12">
        <v>4</v>
      </c>
      <c r="F24" s="12">
        <v>6</v>
      </c>
      <c r="G24" s="12">
        <f t="shared" si="0"/>
        <v>5.3999999999999995</v>
      </c>
      <c r="H24" s="13" t="str">
        <f t="shared" si="1"/>
        <v>D+</v>
      </c>
      <c r="I24" s="14"/>
    </row>
    <row r="25" spans="1:9" ht="15.75" x14ac:dyDescent="0.25">
      <c r="A25" s="9">
        <v>12</v>
      </c>
      <c r="B25" s="10" t="s">
        <v>764</v>
      </c>
      <c r="C25" s="11" t="s">
        <v>765</v>
      </c>
      <c r="D25" s="11" t="s">
        <v>20</v>
      </c>
      <c r="E25" s="12">
        <v>8.8000000000000007</v>
      </c>
      <c r="F25" s="12">
        <v>6</v>
      </c>
      <c r="G25" s="12">
        <f t="shared" si="0"/>
        <v>6.84</v>
      </c>
      <c r="H25" s="13" t="str">
        <f t="shared" si="1"/>
        <v>C+</v>
      </c>
      <c r="I25" s="14"/>
    </row>
    <row r="26" spans="1:9" ht="15.75" x14ac:dyDescent="0.25">
      <c r="A26" s="9">
        <v>13</v>
      </c>
      <c r="B26" s="10" t="s">
        <v>766</v>
      </c>
      <c r="C26" s="11" t="s">
        <v>767</v>
      </c>
      <c r="D26" s="11" t="s">
        <v>118</v>
      </c>
      <c r="E26" s="12">
        <v>0</v>
      </c>
      <c r="F26" s="12">
        <v>0</v>
      </c>
      <c r="G26" s="12">
        <f t="shared" si="0"/>
        <v>0</v>
      </c>
      <c r="H26" s="13" t="str">
        <f t="shared" si="1"/>
        <v>F</v>
      </c>
      <c r="I26" s="14" t="s">
        <v>1066</v>
      </c>
    </row>
    <row r="27" spans="1:9" ht="15.75" x14ac:dyDescent="0.25">
      <c r="A27" s="9">
        <v>14</v>
      </c>
      <c r="B27" s="10" t="s">
        <v>768</v>
      </c>
      <c r="C27" s="11" t="s">
        <v>769</v>
      </c>
      <c r="D27" s="11" t="s">
        <v>118</v>
      </c>
      <c r="E27" s="12">
        <v>4</v>
      </c>
      <c r="F27" s="12">
        <v>5</v>
      </c>
      <c r="G27" s="12">
        <f t="shared" si="0"/>
        <v>4.7</v>
      </c>
      <c r="H27" s="13" t="str">
        <f t="shared" si="1"/>
        <v>D</v>
      </c>
      <c r="I27" s="14"/>
    </row>
    <row r="28" spans="1:9" ht="15.75" x14ac:dyDescent="0.25">
      <c r="A28" s="9">
        <v>15</v>
      </c>
      <c r="B28" s="10" t="s">
        <v>770</v>
      </c>
      <c r="C28" s="11" t="s">
        <v>771</v>
      </c>
      <c r="D28" s="11" t="s">
        <v>772</v>
      </c>
      <c r="E28" s="12">
        <v>8.8000000000000007</v>
      </c>
      <c r="F28" s="12">
        <v>8</v>
      </c>
      <c r="G28" s="12">
        <f t="shared" si="0"/>
        <v>8.24</v>
      </c>
      <c r="H28" s="13" t="str">
        <f t="shared" si="1"/>
        <v>B+</v>
      </c>
      <c r="I28" s="14"/>
    </row>
    <row r="29" spans="1:9" ht="15.75" x14ac:dyDescent="0.25">
      <c r="A29" s="9">
        <v>16</v>
      </c>
      <c r="B29" s="10" t="s">
        <v>773</v>
      </c>
      <c r="C29" s="11" t="s">
        <v>69</v>
      </c>
      <c r="D29" s="11" t="s">
        <v>774</v>
      </c>
      <c r="E29" s="12">
        <v>9.8000000000000007</v>
      </c>
      <c r="F29" s="12">
        <v>6</v>
      </c>
      <c r="G29" s="12">
        <f t="shared" si="0"/>
        <v>7.1399999999999988</v>
      </c>
      <c r="H29" s="13" t="str">
        <f t="shared" si="1"/>
        <v>B</v>
      </c>
      <c r="I29" s="14"/>
    </row>
    <row r="30" spans="1:9" ht="15.75" x14ac:dyDescent="0.25">
      <c r="A30" s="9">
        <v>17</v>
      </c>
      <c r="B30" s="10" t="s">
        <v>775</v>
      </c>
      <c r="C30" s="11" t="s">
        <v>776</v>
      </c>
      <c r="D30" s="11" t="s">
        <v>132</v>
      </c>
      <c r="E30" s="12">
        <v>8.3000000000000007</v>
      </c>
      <c r="F30" s="12">
        <v>8</v>
      </c>
      <c r="G30" s="12">
        <f t="shared" si="0"/>
        <v>8.09</v>
      </c>
      <c r="H30" s="13" t="str">
        <f t="shared" si="1"/>
        <v>B+</v>
      </c>
      <c r="I30" s="14"/>
    </row>
    <row r="31" spans="1:9" ht="15.75" x14ac:dyDescent="0.25">
      <c r="A31" s="9">
        <v>18</v>
      </c>
      <c r="B31" s="10" t="s">
        <v>777</v>
      </c>
      <c r="C31" s="11" t="s">
        <v>778</v>
      </c>
      <c r="D31" s="11" t="s">
        <v>132</v>
      </c>
      <c r="E31" s="12">
        <v>8.3000000000000007</v>
      </c>
      <c r="F31" s="12">
        <v>5</v>
      </c>
      <c r="G31" s="12">
        <f t="shared" si="0"/>
        <v>5.99</v>
      </c>
      <c r="H31" s="13" t="str">
        <f t="shared" si="1"/>
        <v>C+</v>
      </c>
      <c r="I31" s="14"/>
    </row>
    <row r="32" spans="1:9" ht="15.75" x14ac:dyDescent="0.25">
      <c r="A32" s="9">
        <v>19</v>
      </c>
      <c r="B32" s="10" t="s">
        <v>779</v>
      </c>
      <c r="C32" s="11" t="s">
        <v>72</v>
      </c>
      <c r="D32" s="11" t="s">
        <v>22</v>
      </c>
      <c r="E32" s="12">
        <v>7.8</v>
      </c>
      <c r="F32" s="12">
        <v>7</v>
      </c>
      <c r="G32" s="12">
        <f t="shared" si="0"/>
        <v>7.2399999999999993</v>
      </c>
      <c r="H32" s="13" t="str">
        <f t="shared" si="1"/>
        <v>B</v>
      </c>
      <c r="I32" s="14"/>
    </row>
    <row r="33" spans="1:11" ht="15.75" x14ac:dyDescent="0.25">
      <c r="A33" s="9">
        <v>20</v>
      </c>
      <c r="B33" s="10" t="s">
        <v>780</v>
      </c>
      <c r="C33" s="11" t="s">
        <v>475</v>
      </c>
      <c r="D33" s="11" t="s">
        <v>454</v>
      </c>
      <c r="E33" s="12">
        <v>8.8000000000000007</v>
      </c>
      <c r="F33" s="12">
        <v>6</v>
      </c>
      <c r="G33" s="12">
        <f t="shared" si="0"/>
        <v>6.84</v>
      </c>
      <c r="H33" s="13" t="str">
        <f t="shared" si="1"/>
        <v>C+</v>
      </c>
      <c r="I33" s="14"/>
    </row>
    <row r="34" spans="1:11" ht="15.75" x14ac:dyDescent="0.25">
      <c r="A34" s="9">
        <v>21</v>
      </c>
      <c r="B34" s="10" t="s">
        <v>781</v>
      </c>
      <c r="C34" s="11" t="s">
        <v>782</v>
      </c>
      <c r="D34" s="11" t="s">
        <v>783</v>
      </c>
      <c r="E34" s="12">
        <v>8.5</v>
      </c>
      <c r="F34" s="12">
        <v>8</v>
      </c>
      <c r="G34" s="12">
        <f t="shared" si="0"/>
        <v>8.1499999999999986</v>
      </c>
      <c r="H34" s="13" t="str">
        <f t="shared" si="1"/>
        <v>B+</v>
      </c>
      <c r="I34" s="14"/>
    </row>
    <row r="35" spans="1:11" ht="15.75" x14ac:dyDescent="0.25">
      <c r="A35" s="9">
        <v>22</v>
      </c>
      <c r="B35" s="10" t="s">
        <v>784</v>
      </c>
      <c r="C35" s="11" t="s">
        <v>785</v>
      </c>
      <c r="D35" s="11" t="s">
        <v>783</v>
      </c>
      <c r="E35" s="12">
        <v>8.5</v>
      </c>
      <c r="F35" s="12">
        <v>7</v>
      </c>
      <c r="G35" s="12">
        <f t="shared" si="0"/>
        <v>7.4499999999999993</v>
      </c>
      <c r="H35" s="13" t="str">
        <f t="shared" si="1"/>
        <v>B</v>
      </c>
      <c r="I35" s="14"/>
    </row>
    <row r="36" spans="1:11" ht="15.75" x14ac:dyDescent="0.25">
      <c r="A36" s="9">
        <v>23</v>
      </c>
      <c r="B36" s="10" t="s">
        <v>786</v>
      </c>
      <c r="C36" s="11" t="s">
        <v>131</v>
      </c>
      <c r="D36" s="11" t="s">
        <v>787</v>
      </c>
      <c r="E36" s="12">
        <v>8.3000000000000007</v>
      </c>
      <c r="F36" s="12">
        <v>6</v>
      </c>
      <c r="G36" s="12">
        <f t="shared" si="0"/>
        <v>6.6899999999999995</v>
      </c>
      <c r="H36" s="13" t="str">
        <f t="shared" si="1"/>
        <v>C+</v>
      </c>
      <c r="I36" s="14"/>
    </row>
    <row r="37" spans="1:11" ht="15.75" x14ac:dyDescent="0.25">
      <c r="A37" s="9">
        <v>24</v>
      </c>
      <c r="B37" s="10" t="s">
        <v>788</v>
      </c>
      <c r="C37" s="11" t="s">
        <v>789</v>
      </c>
      <c r="D37" s="11" t="s">
        <v>787</v>
      </c>
      <c r="E37" s="12">
        <v>8.8000000000000007</v>
      </c>
      <c r="F37" s="12">
        <v>6</v>
      </c>
      <c r="G37" s="12">
        <f t="shared" si="0"/>
        <v>6.84</v>
      </c>
      <c r="H37" s="13" t="str">
        <f t="shared" si="1"/>
        <v>C+</v>
      </c>
      <c r="I37" s="14"/>
      <c r="K37" t="s">
        <v>34</v>
      </c>
    </row>
    <row r="38" spans="1:11" ht="15.75" x14ac:dyDescent="0.25">
      <c r="A38" s="9">
        <v>25</v>
      </c>
      <c r="B38" s="10" t="s">
        <v>790</v>
      </c>
      <c r="C38" s="11" t="s">
        <v>791</v>
      </c>
      <c r="D38" s="11" t="s">
        <v>787</v>
      </c>
      <c r="E38" s="12">
        <v>9.1</v>
      </c>
      <c r="F38" s="12">
        <v>8</v>
      </c>
      <c r="G38" s="12">
        <f t="shared" si="0"/>
        <v>8.33</v>
      </c>
      <c r="H38" s="13" t="str">
        <f t="shared" si="1"/>
        <v>B+</v>
      </c>
      <c r="I38" s="14"/>
    </row>
    <row r="39" spans="1:11" ht="15.75" x14ac:dyDescent="0.25">
      <c r="A39" s="9">
        <v>26</v>
      </c>
      <c r="B39" s="10" t="s">
        <v>792</v>
      </c>
      <c r="C39" s="11" t="s">
        <v>793</v>
      </c>
      <c r="D39" s="11" t="s">
        <v>794</v>
      </c>
      <c r="E39" s="12">
        <v>0</v>
      </c>
      <c r="F39" s="12">
        <v>0</v>
      </c>
      <c r="G39" s="12">
        <f t="shared" si="0"/>
        <v>0</v>
      </c>
      <c r="H39" s="13" t="str">
        <f t="shared" si="1"/>
        <v>F</v>
      </c>
      <c r="I39" s="14" t="s">
        <v>1066</v>
      </c>
    </row>
    <row r="40" spans="1:11" ht="15.75" x14ac:dyDescent="0.25">
      <c r="A40" s="9">
        <v>27</v>
      </c>
      <c r="B40" s="10" t="s">
        <v>795</v>
      </c>
      <c r="C40" s="11" t="s">
        <v>796</v>
      </c>
      <c r="D40" s="11" t="s">
        <v>137</v>
      </c>
      <c r="E40" s="12">
        <v>8.3000000000000007</v>
      </c>
      <c r="F40" s="12">
        <v>7</v>
      </c>
      <c r="G40" s="12">
        <f t="shared" si="0"/>
        <v>7.39</v>
      </c>
      <c r="H40" s="13" t="str">
        <f t="shared" si="1"/>
        <v>B</v>
      </c>
      <c r="I40" s="14"/>
    </row>
    <row r="41" spans="1:11" ht="15.75" x14ac:dyDescent="0.25">
      <c r="A41" s="9">
        <v>28</v>
      </c>
      <c r="B41" s="10" t="s">
        <v>797</v>
      </c>
      <c r="C41" s="11" t="s">
        <v>798</v>
      </c>
      <c r="D41" s="11" t="s">
        <v>137</v>
      </c>
      <c r="E41" s="12">
        <v>4</v>
      </c>
      <c r="F41" s="12">
        <v>6</v>
      </c>
      <c r="G41" s="12">
        <f t="shared" si="0"/>
        <v>5.3999999999999995</v>
      </c>
      <c r="H41" s="13" t="str">
        <f t="shared" si="1"/>
        <v>D+</v>
      </c>
      <c r="I41" s="14"/>
    </row>
    <row r="42" spans="1:11" ht="15.75" x14ac:dyDescent="0.25">
      <c r="A42" s="9">
        <v>29</v>
      </c>
      <c r="B42" s="10" t="s">
        <v>799</v>
      </c>
      <c r="C42" s="11" t="s">
        <v>800</v>
      </c>
      <c r="D42" s="11" t="s">
        <v>801</v>
      </c>
      <c r="E42" s="12">
        <v>8.8000000000000007</v>
      </c>
      <c r="F42" s="12">
        <v>8</v>
      </c>
      <c r="G42" s="12">
        <f t="shared" si="0"/>
        <v>8.24</v>
      </c>
      <c r="H42" s="13" t="str">
        <f t="shared" si="1"/>
        <v>B+</v>
      </c>
      <c r="I42" s="14"/>
    </row>
    <row r="43" spans="1:11" ht="15.75" x14ac:dyDescent="0.25">
      <c r="A43" s="9">
        <v>30</v>
      </c>
      <c r="B43" s="10" t="s">
        <v>802</v>
      </c>
      <c r="C43" s="11" t="s">
        <v>803</v>
      </c>
      <c r="D43" s="11" t="s">
        <v>457</v>
      </c>
      <c r="E43" s="12">
        <v>8.3000000000000007</v>
      </c>
      <c r="F43" s="12">
        <v>7</v>
      </c>
      <c r="G43" s="12">
        <f t="shared" si="0"/>
        <v>7.39</v>
      </c>
      <c r="H43" s="13" t="str">
        <f t="shared" si="1"/>
        <v>B</v>
      </c>
      <c r="I43" s="14"/>
    </row>
    <row r="44" spans="1:11" ht="15.75" x14ac:dyDescent="0.25">
      <c r="A44" s="9">
        <v>31</v>
      </c>
      <c r="B44" s="10" t="s">
        <v>804</v>
      </c>
      <c r="C44" s="11" t="s">
        <v>805</v>
      </c>
      <c r="D44" s="11" t="s">
        <v>457</v>
      </c>
      <c r="E44" s="12">
        <v>9.3000000000000007</v>
      </c>
      <c r="F44" s="12">
        <v>8</v>
      </c>
      <c r="G44" s="12">
        <f t="shared" si="0"/>
        <v>8.39</v>
      </c>
      <c r="H44" s="13" t="str">
        <f t="shared" si="1"/>
        <v>B+</v>
      </c>
      <c r="I44" s="14"/>
    </row>
    <row r="45" spans="1:11" ht="15.75" x14ac:dyDescent="0.25">
      <c r="A45" s="9">
        <v>32</v>
      </c>
      <c r="B45" s="10" t="s">
        <v>806</v>
      </c>
      <c r="C45" s="11" t="s">
        <v>453</v>
      </c>
      <c r="D45" s="11" t="s">
        <v>457</v>
      </c>
      <c r="E45" s="12">
        <v>9.3000000000000007</v>
      </c>
      <c r="F45" s="12">
        <v>7</v>
      </c>
      <c r="G45" s="12">
        <f t="shared" si="0"/>
        <v>7.6899999999999995</v>
      </c>
      <c r="H45" s="13" t="str">
        <f t="shared" si="1"/>
        <v>B</v>
      </c>
      <c r="I45" s="14"/>
    </row>
    <row r="46" spans="1:11" ht="15.75" x14ac:dyDescent="0.25">
      <c r="A46" s="9">
        <v>33</v>
      </c>
      <c r="B46" s="10" t="s">
        <v>807</v>
      </c>
      <c r="C46" s="11" t="s">
        <v>808</v>
      </c>
      <c r="D46" s="11" t="s">
        <v>457</v>
      </c>
      <c r="E46" s="12">
        <v>9.3000000000000007</v>
      </c>
      <c r="F46" s="12">
        <v>7</v>
      </c>
      <c r="G46" s="12">
        <f t="shared" si="0"/>
        <v>7.6899999999999995</v>
      </c>
      <c r="H46" s="13" t="str">
        <f t="shared" si="1"/>
        <v>B</v>
      </c>
      <c r="I46" s="14"/>
    </row>
    <row r="47" spans="1:11" ht="15.75" x14ac:dyDescent="0.25">
      <c r="A47" s="9">
        <v>34</v>
      </c>
      <c r="B47" s="10" t="s">
        <v>809</v>
      </c>
      <c r="C47" s="11" t="s">
        <v>810</v>
      </c>
      <c r="D47" s="11" t="s">
        <v>811</v>
      </c>
      <c r="E47" s="12">
        <v>7.8</v>
      </c>
      <c r="F47" s="12">
        <v>5</v>
      </c>
      <c r="G47" s="12">
        <f t="shared" si="0"/>
        <v>5.84</v>
      </c>
      <c r="H47" s="13" t="str">
        <f t="shared" si="1"/>
        <v>C</v>
      </c>
      <c r="I47" s="14"/>
    </row>
    <row r="48" spans="1:11" ht="15.75" x14ac:dyDescent="0.25">
      <c r="A48" s="9">
        <v>35</v>
      </c>
      <c r="B48" s="10" t="s">
        <v>812</v>
      </c>
      <c r="C48" s="11" t="s">
        <v>114</v>
      </c>
      <c r="D48" s="11" t="s">
        <v>811</v>
      </c>
      <c r="E48" s="12">
        <v>0</v>
      </c>
      <c r="F48" s="12">
        <v>0</v>
      </c>
      <c r="G48" s="12">
        <f t="shared" si="0"/>
        <v>0</v>
      </c>
      <c r="H48" s="13" t="str">
        <f t="shared" si="1"/>
        <v>F</v>
      </c>
      <c r="I48" s="14" t="s">
        <v>1066</v>
      </c>
    </row>
    <row r="49" spans="1:9" ht="15.75" x14ac:dyDescent="0.25">
      <c r="A49" s="9">
        <v>36</v>
      </c>
      <c r="B49" s="10" t="s">
        <v>813</v>
      </c>
      <c r="C49" s="11" t="s">
        <v>475</v>
      </c>
      <c r="D49" s="11" t="s">
        <v>811</v>
      </c>
      <c r="E49" s="12">
        <v>4</v>
      </c>
      <c r="F49" s="12">
        <v>8</v>
      </c>
      <c r="G49" s="12">
        <f t="shared" si="0"/>
        <v>6.8</v>
      </c>
      <c r="H49" s="13" t="str">
        <f t="shared" si="1"/>
        <v>C+</v>
      </c>
      <c r="I49" s="14"/>
    </row>
    <row r="50" spans="1:9" ht="15.75" x14ac:dyDescent="0.25">
      <c r="A50" s="9">
        <v>37</v>
      </c>
      <c r="B50" s="10" t="s">
        <v>814</v>
      </c>
      <c r="C50" s="11" t="s">
        <v>815</v>
      </c>
      <c r="D50" s="11" t="s">
        <v>462</v>
      </c>
      <c r="E50" s="12">
        <v>8.8000000000000007</v>
      </c>
      <c r="F50" s="12">
        <v>5</v>
      </c>
      <c r="G50" s="12">
        <f t="shared" si="0"/>
        <v>6.1400000000000006</v>
      </c>
      <c r="H50" s="13" t="str">
        <f t="shared" si="1"/>
        <v>C+</v>
      </c>
      <c r="I50" s="14"/>
    </row>
    <row r="51" spans="1:9" ht="15.75" x14ac:dyDescent="0.25">
      <c r="A51" s="9">
        <v>38</v>
      </c>
      <c r="B51" s="10" t="s">
        <v>816</v>
      </c>
      <c r="C51" s="11" t="s">
        <v>817</v>
      </c>
      <c r="D51" s="11" t="s">
        <v>462</v>
      </c>
      <c r="E51" s="12">
        <v>8.3000000000000007</v>
      </c>
      <c r="F51" s="12">
        <v>7</v>
      </c>
      <c r="G51" s="12">
        <f t="shared" si="0"/>
        <v>7.39</v>
      </c>
      <c r="H51" s="13" t="str">
        <f t="shared" si="1"/>
        <v>B</v>
      </c>
      <c r="I51" s="14"/>
    </row>
    <row r="52" spans="1:9" ht="15.75" x14ac:dyDescent="0.25">
      <c r="A52" s="9">
        <v>39</v>
      </c>
      <c r="B52" s="10" t="s">
        <v>818</v>
      </c>
      <c r="C52" s="11" t="s">
        <v>819</v>
      </c>
      <c r="D52" s="11" t="s">
        <v>462</v>
      </c>
      <c r="E52" s="12">
        <v>8</v>
      </c>
      <c r="F52" s="12">
        <v>7</v>
      </c>
      <c r="G52" s="12">
        <f t="shared" si="0"/>
        <v>7.2999999999999989</v>
      </c>
      <c r="H52" s="13" t="str">
        <f t="shared" si="1"/>
        <v>B</v>
      </c>
      <c r="I52" s="14"/>
    </row>
    <row r="53" spans="1:9" ht="15.75" x14ac:dyDescent="0.25">
      <c r="A53" s="9">
        <v>40</v>
      </c>
      <c r="B53" s="10" t="s">
        <v>820</v>
      </c>
      <c r="C53" s="11" t="s">
        <v>821</v>
      </c>
      <c r="D53" s="11" t="s">
        <v>462</v>
      </c>
      <c r="E53" s="12">
        <v>8.3000000000000007</v>
      </c>
      <c r="F53" s="12">
        <v>5</v>
      </c>
      <c r="G53" s="12">
        <f t="shared" si="0"/>
        <v>5.99</v>
      </c>
      <c r="H53" s="13" t="str">
        <f t="shared" si="1"/>
        <v>C+</v>
      </c>
      <c r="I53" s="14"/>
    </row>
    <row r="54" spans="1:9" ht="15.75" x14ac:dyDescent="0.25">
      <c r="A54" s="9">
        <v>41</v>
      </c>
      <c r="B54" s="10" t="s">
        <v>822</v>
      </c>
      <c r="C54" s="11" t="s">
        <v>823</v>
      </c>
      <c r="D54" s="11" t="s">
        <v>146</v>
      </c>
      <c r="E54" s="12">
        <v>6.5</v>
      </c>
      <c r="F54" s="12">
        <v>5</v>
      </c>
      <c r="G54" s="12">
        <f t="shared" si="0"/>
        <v>5.45</v>
      </c>
      <c r="H54" s="13" t="str">
        <f t="shared" si="1"/>
        <v>C</v>
      </c>
      <c r="I54" s="14"/>
    </row>
    <row r="55" spans="1:9" ht="15.75" x14ac:dyDescent="0.25">
      <c r="A55" s="9">
        <v>42</v>
      </c>
      <c r="B55" s="10" t="s">
        <v>824</v>
      </c>
      <c r="C55" s="11" t="s">
        <v>825</v>
      </c>
      <c r="D55" s="11" t="s">
        <v>146</v>
      </c>
      <c r="E55" s="12">
        <v>3.5</v>
      </c>
      <c r="F55" s="12">
        <v>5</v>
      </c>
      <c r="G55" s="12">
        <f t="shared" si="0"/>
        <v>4.55</v>
      </c>
      <c r="H55" s="13" t="str">
        <f t="shared" si="1"/>
        <v>D</v>
      </c>
      <c r="I55" s="14"/>
    </row>
    <row r="56" spans="1:9" ht="15.75" x14ac:dyDescent="0.25">
      <c r="A56" s="9">
        <v>43</v>
      </c>
      <c r="B56" s="10" t="s">
        <v>826</v>
      </c>
      <c r="C56" s="11" t="s">
        <v>827</v>
      </c>
      <c r="D56" s="11" t="s">
        <v>149</v>
      </c>
      <c r="E56" s="12">
        <v>0</v>
      </c>
      <c r="F56" s="12">
        <v>0</v>
      </c>
      <c r="G56" s="12">
        <f t="shared" si="0"/>
        <v>0</v>
      </c>
      <c r="H56" s="13" t="str">
        <f t="shared" si="1"/>
        <v>F</v>
      </c>
      <c r="I56" s="14" t="s">
        <v>1066</v>
      </c>
    </row>
    <row r="57" spans="1:9" ht="15.75" x14ac:dyDescent="0.25">
      <c r="A57" s="9">
        <v>44</v>
      </c>
      <c r="B57" s="10" t="s">
        <v>828</v>
      </c>
      <c r="C57" s="11" t="s">
        <v>829</v>
      </c>
      <c r="D57" s="11" t="s">
        <v>149</v>
      </c>
      <c r="E57" s="12">
        <v>9.3000000000000007</v>
      </c>
      <c r="F57" s="12">
        <v>5</v>
      </c>
      <c r="G57" s="12">
        <f t="shared" si="0"/>
        <v>6.29</v>
      </c>
      <c r="H57" s="13" t="str">
        <f t="shared" si="1"/>
        <v>C+</v>
      </c>
      <c r="I57" s="14"/>
    </row>
    <row r="58" spans="1:9" ht="15.75" x14ac:dyDescent="0.25">
      <c r="A58" s="9">
        <v>45</v>
      </c>
      <c r="B58" s="10" t="s">
        <v>830</v>
      </c>
      <c r="C58" s="11" t="s">
        <v>831</v>
      </c>
      <c r="D58" s="11" t="s">
        <v>832</v>
      </c>
      <c r="E58" s="12">
        <v>4</v>
      </c>
      <c r="F58" s="12">
        <v>4</v>
      </c>
      <c r="G58" s="12">
        <f t="shared" si="0"/>
        <v>4</v>
      </c>
      <c r="H58" s="13" t="str">
        <f t="shared" si="1"/>
        <v>D</v>
      </c>
      <c r="I58" s="14"/>
    </row>
    <row r="59" spans="1:9" ht="15.75" x14ac:dyDescent="0.25">
      <c r="A59" s="9">
        <v>46</v>
      </c>
      <c r="B59" s="10" t="s">
        <v>833</v>
      </c>
      <c r="C59" s="11" t="s">
        <v>24</v>
      </c>
      <c r="D59" s="11" t="s">
        <v>156</v>
      </c>
      <c r="E59" s="12">
        <v>4</v>
      </c>
      <c r="F59" s="12">
        <v>6</v>
      </c>
      <c r="G59" s="12">
        <f t="shared" si="0"/>
        <v>5.3999999999999995</v>
      </c>
      <c r="H59" s="13" t="str">
        <f t="shared" si="1"/>
        <v>D+</v>
      </c>
      <c r="I59" s="14"/>
    </row>
    <row r="60" spans="1:9" ht="15.75" x14ac:dyDescent="0.25">
      <c r="A60" s="9">
        <v>47</v>
      </c>
      <c r="B60" s="10" t="s">
        <v>834</v>
      </c>
      <c r="C60" s="11" t="s">
        <v>835</v>
      </c>
      <c r="D60" s="11" t="s">
        <v>479</v>
      </c>
      <c r="E60" s="12">
        <v>8.6</v>
      </c>
      <c r="F60" s="12">
        <v>6</v>
      </c>
      <c r="G60" s="12">
        <f t="shared" si="0"/>
        <v>6.7799999999999994</v>
      </c>
      <c r="H60" s="13" t="str">
        <f t="shared" si="1"/>
        <v>C+</v>
      </c>
      <c r="I60" s="14"/>
    </row>
    <row r="61" spans="1:9" ht="15.75" x14ac:dyDescent="0.25">
      <c r="A61" s="9">
        <v>48</v>
      </c>
      <c r="B61" s="10" t="s">
        <v>836</v>
      </c>
      <c r="C61" s="11" t="s">
        <v>398</v>
      </c>
      <c r="D61" s="11" t="s">
        <v>481</v>
      </c>
      <c r="E61" s="12">
        <v>8.3000000000000007</v>
      </c>
      <c r="F61" s="12">
        <v>8</v>
      </c>
      <c r="G61" s="12">
        <f t="shared" si="0"/>
        <v>8.09</v>
      </c>
      <c r="H61" s="13" t="str">
        <f t="shared" si="1"/>
        <v>B+</v>
      </c>
      <c r="I61" s="14"/>
    </row>
    <row r="62" spans="1:9" ht="15.75" x14ac:dyDescent="0.25">
      <c r="A62" s="9">
        <v>49</v>
      </c>
      <c r="B62" s="10" t="s">
        <v>837</v>
      </c>
      <c r="C62" s="11" t="s">
        <v>838</v>
      </c>
      <c r="D62" s="11" t="s">
        <v>198</v>
      </c>
      <c r="E62" s="12">
        <v>0</v>
      </c>
      <c r="F62" s="12">
        <v>0</v>
      </c>
      <c r="G62" s="12">
        <f t="shared" si="0"/>
        <v>0</v>
      </c>
      <c r="H62" s="13" t="str">
        <f t="shared" si="1"/>
        <v>F</v>
      </c>
      <c r="I62" s="14" t="s">
        <v>1066</v>
      </c>
    </row>
    <row r="63" spans="1:9" ht="15.75" x14ac:dyDescent="0.25">
      <c r="A63" s="9">
        <v>50</v>
      </c>
      <c r="B63" s="10" t="s">
        <v>839</v>
      </c>
      <c r="C63" s="11" t="s">
        <v>840</v>
      </c>
      <c r="D63" s="11" t="s">
        <v>44</v>
      </c>
      <c r="E63" s="12">
        <v>0</v>
      </c>
      <c r="F63" s="12">
        <v>0</v>
      </c>
      <c r="G63" s="12">
        <f t="shared" si="0"/>
        <v>0</v>
      </c>
      <c r="H63" s="13" t="str">
        <f t="shared" si="1"/>
        <v>F</v>
      </c>
      <c r="I63" s="14" t="s">
        <v>1066</v>
      </c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5" t="str">
        <f>"Cộng danh sách gồm "</f>
        <v xml:space="preserve">Cộng danh sách gồm </v>
      </c>
      <c r="B65" s="15"/>
      <c r="C65" s="15"/>
      <c r="D65" s="16">
        <f>COUNTA(H14:H63)</f>
        <v>50</v>
      </c>
      <c r="E65" s="17">
        <v>1</v>
      </c>
      <c r="F65" s="18"/>
      <c r="G65" s="1"/>
      <c r="H65" s="1"/>
      <c r="I65" s="1"/>
    </row>
    <row r="66" spans="1:9" ht="15.75" x14ac:dyDescent="0.25">
      <c r="A66" s="115" t="s">
        <v>58</v>
      </c>
      <c r="B66" s="115"/>
      <c r="C66" s="115"/>
      <c r="D66" s="19">
        <f>COUNTIF(G14:G63,"&gt;=5")</f>
        <v>35</v>
      </c>
      <c r="E66" s="20">
        <f>D66/D65</f>
        <v>0.7</v>
      </c>
      <c r="F66" s="21"/>
      <c r="G66" s="1"/>
      <c r="H66" s="1"/>
      <c r="I66" s="1"/>
    </row>
    <row r="67" spans="1:9" ht="15.75" x14ac:dyDescent="0.25">
      <c r="A67" s="115" t="s">
        <v>59</v>
      </c>
      <c r="B67" s="115"/>
      <c r="C67" s="115"/>
      <c r="D67" s="19"/>
      <c r="E67" s="20">
        <f>D67/D65</f>
        <v>0</v>
      </c>
      <c r="F67" s="21"/>
      <c r="G67" s="1"/>
      <c r="H67" s="1"/>
      <c r="I67" s="1"/>
    </row>
    <row r="68" spans="1:9" ht="15.75" x14ac:dyDescent="0.25">
      <c r="A68" s="22"/>
      <c r="B68" s="22"/>
      <c r="C68" s="23"/>
      <c r="D68" s="22"/>
      <c r="E68" s="4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116" t="str">
        <f ca="1">"TP. Hồ Chí Minh, ngày "&amp;  DAY(NOW())&amp;" tháng " &amp;MONTH(NOW())&amp;" năm "&amp;YEAR(NOW())</f>
        <v>TP. Hồ Chí Minh, ngày 9 tháng 1 năm 2017</v>
      </c>
      <c r="F69" s="116"/>
      <c r="G69" s="116"/>
      <c r="H69" s="116"/>
      <c r="I69" s="116"/>
    </row>
    <row r="70" spans="1:9" ht="15.75" x14ac:dyDescent="0.25">
      <c r="A70" s="3" t="s">
        <v>60</v>
      </c>
      <c r="B70" s="3"/>
      <c r="C70" s="3"/>
      <c r="D70" s="1"/>
      <c r="E70" s="111" t="s">
        <v>61</v>
      </c>
      <c r="F70" s="111"/>
      <c r="G70" s="111"/>
      <c r="H70" s="111"/>
      <c r="I70" s="111"/>
    </row>
    <row r="71" spans="1:9" ht="15.75" x14ac:dyDescent="0.25">
      <c r="A71" s="2"/>
      <c r="B71" s="2"/>
      <c r="C71" s="2"/>
      <c r="D71" s="1"/>
      <c r="E71" s="3"/>
      <c r="F71" s="3"/>
      <c r="G71" s="3"/>
      <c r="H71" s="3"/>
      <c r="I71" s="3"/>
    </row>
    <row r="72" spans="1:9" ht="15.75" x14ac:dyDescent="0.25">
      <c r="A72" s="2"/>
      <c r="B72" s="2"/>
      <c r="C72" s="2"/>
      <c r="E72" s="3"/>
      <c r="F72" s="3"/>
      <c r="G72" s="3"/>
      <c r="H72" s="3"/>
      <c r="I72" s="3"/>
    </row>
    <row r="73" spans="1:9" ht="15.75" x14ac:dyDescent="0.25">
      <c r="A73" s="2"/>
      <c r="B73" s="2"/>
      <c r="C73" s="2"/>
      <c r="E73" s="3"/>
      <c r="F73" s="3"/>
      <c r="G73" s="3"/>
      <c r="H73" s="3"/>
      <c r="I73" s="3"/>
    </row>
    <row r="74" spans="1:9" ht="16.5" x14ac:dyDescent="0.25">
      <c r="A74" s="1"/>
      <c r="B74" s="110" t="s">
        <v>1067</v>
      </c>
      <c r="C74" s="110"/>
      <c r="E74" s="3"/>
      <c r="F74" s="111" t="s">
        <v>189</v>
      </c>
      <c r="G74" s="111"/>
      <c r="H74" s="111"/>
      <c r="I74" s="3"/>
    </row>
    <row r="75" spans="1:9" ht="15.75" x14ac:dyDescent="0.25">
      <c r="A75" s="24"/>
      <c r="B75" s="25"/>
      <c r="C75" s="25"/>
    </row>
    <row r="76" spans="1:9" ht="15.75" x14ac:dyDescent="0.25">
      <c r="F76" s="112"/>
      <c r="G76" s="112"/>
      <c r="H76" s="112"/>
    </row>
  </sheetData>
  <protectedRanges>
    <protectedRange sqref="I14:I63" name="Range4"/>
    <protectedRange sqref="B14:F63" name="Range3"/>
    <protectedRange sqref="C7:C9 G7:G8" name="Range2"/>
    <protectedRange sqref="A3" name="Range1"/>
    <protectedRange sqref="E12:F12" name="Range6"/>
    <protectedRange sqref="D71" name="Range5_1"/>
    <protectedRange sqref="E71 E74 G74:I74" name="Range5_2"/>
    <protectedRange sqref="A74" name="Range5_1_2"/>
  </protectedRanges>
  <mergeCells count="24">
    <mergeCell ref="A1:D1"/>
    <mergeCell ref="E1:I1"/>
    <mergeCell ref="A2:D2"/>
    <mergeCell ref="A3:D3"/>
    <mergeCell ref="A5:I5"/>
    <mergeCell ref="A8:B8"/>
    <mergeCell ref="C8:D8"/>
    <mergeCell ref="E8:F8"/>
    <mergeCell ref="A9:B9"/>
    <mergeCell ref="C9:D9"/>
    <mergeCell ref="E9:G9"/>
    <mergeCell ref="I11:I12"/>
    <mergeCell ref="F76:H76"/>
    <mergeCell ref="A66:C66"/>
    <mergeCell ref="A67:C67"/>
    <mergeCell ref="E69:I69"/>
    <mergeCell ref="E70:I70"/>
    <mergeCell ref="B74:C74"/>
    <mergeCell ref="F74:H74"/>
    <mergeCell ref="C13:D13"/>
    <mergeCell ref="A11:A12"/>
    <mergeCell ref="B11:B12"/>
    <mergeCell ref="C11:D12"/>
    <mergeCell ref="G11:H11"/>
  </mergeCells>
  <conditionalFormatting sqref="H14:H63">
    <cfRule type="cellIs" dxfId="5" priority="2" stopIfTrue="1" operator="equal">
      <formula>"F"</formula>
    </cfRule>
  </conditionalFormatting>
  <conditionalFormatting sqref="G14:G63">
    <cfRule type="expression" dxfId="4" priority="1" stopIfTrue="1">
      <formula>MAX(#REF!)&lt;4</formula>
    </cfRule>
  </conditionalFormatting>
  <pageMargins left="0.41666666666666669" right="1.0416666666666666E-2" top="0.37" bottom="0.26041666666666669" header="0.3" footer="0.2800000000000000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1" workbookViewId="0">
      <selection activeCell="F63" sqref="F63"/>
    </sheetView>
  </sheetViews>
  <sheetFormatPr defaultRowHeight="15" x14ac:dyDescent="0.25"/>
  <cols>
    <col min="1" max="1" width="5.140625" customWidth="1"/>
    <col min="2" max="2" width="14.42578125" customWidth="1"/>
    <col min="3" max="3" width="26.5703125" customWidth="1"/>
    <col min="5" max="5" width="7.42578125" customWidth="1"/>
    <col min="7" max="7" width="10.140625" bestFit="1" customWidth="1"/>
  </cols>
  <sheetData>
    <row r="1" spans="1:9" ht="15.75" x14ac:dyDescent="0.25">
      <c r="A1" s="111" t="s">
        <v>849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1</v>
      </c>
      <c r="B2" s="111"/>
      <c r="C2" s="111"/>
      <c r="D2" s="111"/>
      <c r="E2" s="135" t="s">
        <v>850</v>
      </c>
      <c r="F2" s="135"/>
      <c r="G2" s="135"/>
      <c r="H2" s="135"/>
      <c r="I2" s="135"/>
    </row>
    <row r="3" spans="1:9" ht="15.75" x14ac:dyDescent="0.25">
      <c r="A3" s="111" t="s">
        <v>2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111" t="s">
        <v>3</v>
      </c>
      <c r="B4" s="111"/>
      <c r="C4" s="111"/>
      <c r="D4" s="111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122" t="s">
        <v>1074</v>
      </c>
      <c r="B6" s="122"/>
      <c r="C6" s="122"/>
      <c r="D6" s="122"/>
      <c r="E6" s="122"/>
      <c r="F6" s="122"/>
      <c r="G6" s="122"/>
      <c r="H6" s="122"/>
      <c r="I6" s="122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117" t="s">
        <v>4</v>
      </c>
      <c r="B8" s="117"/>
      <c r="C8" s="117" t="s">
        <v>1042</v>
      </c>
      <c r="D8" s="117"/>
      <c r="E8" s="22" t="s">
        <v>842</v>
      </c>
      <c r="F8" s="22"/>
      <c r="G8" s="4"/>
      <c r="H8" s="4"/>
      <c r="I8" s="4"/>
    </row>
    <row r="9" spans="1:9" ht="15.75" x14ac:dyDescent="0.25">
      <c r="A9" s="117" t="s">
        <v>5</v>
      </c>
      <c r="B9" s="117"/>
      <c r="C9" s="117" t="s">
        <v>851</v>
      </c>
      <c r="D9" s="117"/>
      <c r="E9" s="117" t="s">
        <v>843</v>
      </c>
      <c r="F9" s="117"/>
      <c r="G9" s="4"/>
      <c r="H9" s="4"/>
      <c r="I9" s="4"/>
    </row>
    <row r="10" spans="1:9" ht="15.75" x14ac:dyDescent="0.25">
      <c r="A10" s="22" t="s">
        <v>1047</v>
      </c>
      <c r="B10" s="22"/>
      <c r="C10" s="22"/>
      <c r="D10" s="22"/>
      <c r="E10" s="22" t="s">
        <v>1043</v>
      </c>
      <c r="F10" s="23"/>
      <c r="G10" s="23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23" t="s">
        <v>8</v>
      </c>
      <c r="B12" s="125" t="s">
        <v>9</v>
      </c>
      <c r="C12" s="127" t="s">
        <v>10</v>
      </c>
      <c r="D12" s="128"/>
      <c r="E12" s="33" t="s">
        <v>11</v>
      </c>
      <c r="F12" s="33" t="s">
        <v>12</v>
      </c>
      <c r="G12" s="131" t="s">
        <v>13</v>
      </c>
      <c r="H12" s="132"/>
      <c r="I12" s="133" t="s">
        <v>14</v>
      </c>
    </row>
    <row r="13" spans="1:9" ht="15.75" x14ac:dyDescent="0.25">
      <c r="A13" s="124"/>
      <c r="B13" s="126"/>
      <c r="C13" s="129"/>
      <c r="D13" s="130"/>
      <c r="E13" s="6">
        <v>0.3</v>
      </c>
      <c r="F13" s="6">
        <v>0.7</v>
      </c>
      <c r="G13" s="30" t="s">
        <v>15</v>
      </c>
      <c r="H13" s="30" t="s">
        <v>16</v>
      </c>
      <c r="I13" s="134"/>
    </row>
    <row r="14" spans="1:9" ht="15.75" x14ac:dyDescent="0.25">
      <c r="A14" s="31">
        <v>1</v>
      </c>
      <c r="B14" s="31">
        <v>2</v>
      </c>
      <c r="C14" s="114">
        <v>3</v>
      </c>
      <c r="D14" s="114"/>
      <c r="E14" s="31">
        <v>4</v>
      </c>
      <c r="F14" s="31">
        <v>5</v>
      </c>
      <c r="G14" s="31">
        <v>6</v>
      </c>
      <c r="H14" s="34">
        <v>7</v>
      </c>
      <c r="I14" s="30">
        <v>8</v>
      </c>
    </row>
    <row r="15" spans="1:9" ht="15.75" x14ac:dyDescent="0.25">
      <c r="A15" s="35">
        <v>1</v>
      </c>
      <c r="B15" s="36" t="s">
        <v>852</v>
      </c>
      <c r="C15" s="37" t="s">
        <v>473</v>
      </c>
      <c r="D15" s="38" t="s">
        <v>481</v>
      </c>
      <c r="E15" s="39">
        <v>8.5</v>
      </c>
      <c r="F15" s="40">
        <v>6</v>
      </c>
      <c r="G15" s="41">
        <f t="shared" ref="G15:G62" si="0">E15*$E$13+F15*$F$13</f>
        <v>6.7499999999999991</v>
      </c>
      <c r="H15" s="42" t="str">
        <f>IF(G15&lt;4,"F",IF(G15&lt;=4.9,"D",IF(G15&lt;=5.4,"D+",IF(G15&lt;=5.9,"C",IF(G15&lt;=6.9,"C+",IF(G15&lt;=7.9,"B",IF(G15&lt;=8.4,"B+","A")))))))</f>
        <v>C+</v>
      </c>
      <c r="I15" s="43"/>
    </row>
    <row r="16" spans="1:9" ht="15.75" x14ac:dyDescent="0.25">
      <c r="A16" s="44">
        <v>2</v>
      </c>
      <c r="B16" s="45" t="s">
        <v>853</v>
      </c>
      <c r="C16" s="46" t="s">
        <v>854</v>
      </c>
      <c r="D16" s="47" t="s">
        <v>481</v>
      </c>
      <c r="E16" s="48">
        <v>8.3000000000000007</v>
      </c>
      <c r="F16" s="49">
        <v>8</v>
      </c>
      <c r="G16" s="50">
        <f t="shared" si="0"/>
        <v>8.09</v>
      </c>
      <c r="H16" s="51" t="str">
        <f t="shared" ref="H16:H62" si="1">IF(G16&lt;4,"F",IF(G16&lt;=4.9,"D",IF(G16&lt;=5.4,"D+",IF(G16&lt;=5.9,"C",IF(G16&lt;=6.9,"C+",IF(G16&lt;=7.9,"B",IF(G16&lt;=8.4,"B+","A")))))))</f>
        <v>B+</v>
      </c>
      <c r="I16" s="52"/>
    </row>
    <row r="17" spans="1:9" ht="15.75" x14ac:dyDescent="0.25">
      <c r="A17" s="44">
        <v>3</v>
      </c>
      <c r="B17" s="45" t="s">
        <v>855</v>
      </c>
      <c r="C17" s="46" t="s">
        <v>856</v>
      </c>
      <c r="D17" s="47" t="s">
        <v>159</v>
      </c>
      <c r="E17" s="48">
        <v>6.8</v>
      </c>
      <c r="F17" s="49">
        <v>5</v>
      </c>
      <c r="G17" s="50">
        <f t="shared" si="0"/>
        <v>5.54</v>
      </c>
      <c r="H17" s="51" t="str">
        <f t="shared" si="1"/>
        <v>C</v>
      </c>
      <c r="I17" s="52"/>
    </row>
    <row r="18" spans="1:9" ht="15.75" x14ac:dyDescent="0.25">
      <c r="A18" s="44">
        <v>4</v>
      </c>
      <c r="B18" s="45" t="s">
        <v>857</v>
      </c>
      <c r="C18" s="46" t="s">
        <v>858</v>
      </c>
      <c r="D18" s="47" t="s">
        <v>25</v>
      </c>
      <c r="E18" s="48">
        <v>3.3</v>
      </c>
      <c r="F18" s="49">
        <v>7</v>
      </c>
      <c r="G18" s="50">
        <f t="shared" si="0"/>
        <v>5.89</v>
      </c>
      <c r="H18" s="51" t="str">
        <f t="shared" si="1"/>
        <v>C</v>
      </c>
      <c r="I18" s="52"/>
    </row>
    <row r="19" spans="1:9" ht="15.75" x14ac:dyDescent="0.25">
      <c r="A19" s="44">
        <v>5</v>
      </c>
      <c r="B19" s="45" t="s">
        <v>859</v>
      </c>
      <c r="C19" s="46" t="s">
        <v>860</v>
      </c>
      <c r="D19" s="47" t="s">
        <v>25</v>
      </c>
      <c r="E19" s="48">
        <v>0</v>
      </c>
      <c r="F19" s="49">
        <v>0</v>
      </c>
      <c r="G19" s="50">
        <f t="shared" si="0"/>
        <v>0</v>
      </c>
      <c r="H19" s="51" t="str">
        <f t="shared" si="1"/>
        <v>F</v>
      </c>
      <c r="I19" s="52" t="s">
        <v>1066</v>
      </c>
    </row>
    <row r="20" spans="1:9" ht="15.75" x14ac:dyDescent="0.25">
      <c r="A20" s="44">
        <v>6</v>
      </c>
      <c r="B20" s="45" t="s">
        <v>861</v>
      </c>
      <c r="C20" s="46" t="s">
        <v>862</v>
      </c>
      <c r="D20" s="47" t="s">
        <v>25</v>
      </c>
      <c r="E20" s="48">
        <v>8.5</v>
      </c>
      <c r="F20" s="49">
        <v>7</v>
      </c>
      <c r="G20" s="50">
        <f t="shared" si="0"/>
        <v>7.4499999999999993</v>
      </c>
      <c r="H20" s="51" t="str">
        <f t="shared" si="1"/>
        <v>B</v>
      </c>
      <c r="I20" s="52"/>
    </row>
    <row r="21" spans="1:9" ht="15.75" x14ac:dyDescent="0.25">
      <c r="A21" s="44">
        <v>7</v>
      </c>
      <c r="B21" s="45" t="s">
        <v>863</v>
      </c>
      <c r="C21" s="46" t="s">
        <v>864</v>
      </c>
      <c r="D21" s="47" t="s">
        <v>25</v>
      </c>
      <c r="E21" s="48">
        <v>8</v>
      </c>
      <c r="F21" s="49">
        <v>5</v>
      </c>
      <c r="G21" s="50">
        <f t="shared" si="0"/>
        <v>5.9</v>
      </c>
      <c r="H21" s="51" t="str">
        <f t="shared" si="1"/>
        <v>C</v>
      </c>
      <c r="I21" s="52"/>
    </row>
    <row r="22" spans="1:9" ht="15.75" x14ac:dyDescent="0.25">
      <c r="A22" s="44">
        <v>8</v>
      </c>
      <c r="B22" s="45" t="s">
        <v>865</v>
      </c>
      <c r="C22" s="46" t="s">
        <v>866</v>
      </c>
      <c r="D22" s="47" t="s">
        <v>25</v>
      </c>
      <c r="E22" s="48">
        <v>5.5</v>
      </c>
      <c r="F22" s="49">
        <v>6</v>
      </c>
      <c r="G22" s="50">
        <f t="shared" si="0"/>
        <v>5.85</v>
      </c>
      <c r="H22" s="51" t="str">
        <f t="shared" si="1"/>
        <v>C</v>
      </c>
      <c r="I22" s="52"/>
    </row>
    <row r="23" spans="1:9" ht="15.75" x14ac:dyDescent="0.25">
      <c r="A23" s="44">
        <v>9</v>
      </c>
      <c r="B23" s="45" t="s">
        <v>867</v>
      </c>
      <c r="C23" s="46" t="s">
        <v>868</v>
      </c>
      <c r="D23" s="47" t="s">
        <v>25</v>
      </c>
      <c r="E23" s="48">
        <v>4.3</v>
      </c>
      <c r="F23" s="49">
        <v>7</v>
      </c>
      <c r="G23" s="50">
        <f t="shared" si="0"/>
        <v>6.1899999999999995</v>
      </c>
      <c r="H23" s="51" t="str">
        <f t="shared" si="1"/>
        <v>C+</v>
      </c>
      <c r="I23" s="52"/>
    </row>
    <row r="24" spans="1:9" ht="15.75" x14ac:dyDescent="0.25">
      <c r="A24" s="44">
        <v>10</v>
      </c>
      <c r="B24" s="45" t="s">
        <v>869</v>
      </c>
      <c r="C24" s="46" t="s">
        <v>870</v>
      </c>
      <c r="D24" s="47" t="s">
        <v>871</v>
      </c>
      <c r="E24" s="48">
        <v>8.5</v>
      </c>
      <c r="F24" s="49">
        <v>5</v>
      </c>
      <c r="G24" s="50">
        <f t="shared" si="0"/>
        <v>6.05</v>
      </c>
      <c r="H24" s="51" t="str">
        <f t="shared" si="1"/>
        <v>C+</v>
      </c>
      <c r="I24" s="52"/>
    </row>
    <row r="25" spans="1:9" ht="15.75" x14ac:dyDescent="0.25">
      <c r="A25" s="44">
        <v>11</v>
      </c>
      <c r="B25" s="45" t="s">
        <v>872</v>
      </c>
      <c r="C25" s="46" t="s">
        <v>873</v>
      </c>
      <c r="D25" s="47" t="s">
        <v>26</v>
      </c>
      <c r="E25" s="48">
        <v>8.8000000000000007</v>
      </c>
      <c r="F25" s="49">
        <v>7</v>
      </c>
      <c r="G25" s="50">
        <f t="shared" si="0"/>
        <v>7.5399999999999991</v>
      </c>
      <c r="H25" s="51" t="str">
        <f t="shared" si="1"/>
        <v>B</v>
      </c>
      <c r="I25" s="52"/>
    </row>
    <row r="26" spans="1:9" ht="15.75" x14ac:dyDescent="0.25">
      <c r="A26" s="44">
        <v>12</v>
      </c>
      <c r="B26" s="45" t="s">
        <v>874</v>
      </c>
      <c r="C26" s="46" t="s">
        <v>875</v>
      </c>
      <c r="D26" s="47" t="s">
        <v>26</v>
      </c>
      <c r="E26" s="48">
        <v>0</v>
      </c>
      <c r="F26" s="49">
        <v>0</v>
      </c>
      <c r="G26" s="50">
        <f t="shared" si="0"/>
        <v>0</v>
      </c>
      <c r="H26" s="51" t="str">
        <f t="shared" si="1"/>
        <v>F</v>
      </c>
      <c r="I26" s="52" t="s">
        <v>1066</v>
      </c>
    </row>
    <row r="27" spans="1:9" ht="15.75" x14ac:dyDescent="0.25">
      <c r="A27" s="44">
        <v>13</v>
      </c>
      <c r="B27" s="45" t="s">
        <v>876</v>
      </c>
      <c r="C27" s="46" t="s">
        <v>877</v>
      </c>
      <c r="D27" s="47" t="s">
        <v>172</v>
      </c>
      <c r="E27" s="48">
        <v>8</v>
      </c>
      <c r="F27" s="49">
        <v>5</v>
      </c>
      <c r="G27" s="50">
        <f t="shared" si="0"/>
        <v>5.9</v>
      </c>
      <c r="H27" s="51" t="str">
        <f t="shared" si="1"/>
        <v>C</v>
      </c>
      <c r="I27" s="52"/>
    </row>
    <row r="28" spans="1:9" ht="15.75" x14ac:dyDescent="0.25">
      <c r="A28" s="44">
        <v>14</v>
      </c>
      <c r="B28" s="45" t="s">
        <v>878</v>
      </c>
      <c r="C28" s="46" t="s">
        <v>335</v>
      </c>
      <c r="D28" s="47" t="s">
        <v>172</v>
      </c>
      <c r="E28" s="48">
        <v>8.8000000000000007</v>
      </c>
      <c r="F28" s="49">
        <v>7</v>
      </c>
      <c r="G28" s="50">
        <f t="shared" si="0"/>
        <v>7.5399999999999991</v>
      </c>
      <c r="H28" s="51" t="str">
        <f t="shared" si="1"/>
        <v>B</v>
      </c>
      <c r="I28" s="52"/>
    </row>
    <row r="29" spans="1:9" ht="15.75" x14ac:dyDescent="0.25">
      <c r="A29" s="44">
        <v>15</v>
      </c>
      <c r="B29" s="45" t="s">
        <v>879</v>
      </c>
      <c r="C29" s="46" t="s">
        <v>880</v>
      </c>
      <c r="D29" s="47" t="s">
        <v>172</v>
      </c>
      <c r="E29" s="48">
        <v>7.5</v>
      </c>
      <c r="F29" s="49">
        <v>6</v>
      </c>
      <c r="G29" s="50">
        <f t="shared" si="0"/>
        <v>6.4499999999999993</v>
      </c>
      <c r="H29" s="51" t="str">
        <f t="shared" si="1"/>
        <v>C+</v>
      </c>
      <c r="I29" s="52"/>
    </row>
    <row r="30" spans="1:9" ht="15.75" x14ac:dyDescent="0.25">
      <c r="A30" s="44">
        <v>16</v>
      </c>
      <c r="B30" s="45" t="s">
        <v>881</v>
      </c>
      <c r="C30" s="46" t="s">
        <v>882</v>
      </c>
      <c r="D30" s="47" t="s">
        <v>175</v>
      </c>
      <c r="E30" s="48">
        <v>4.3</v>
      </c>
      <c r="F30" s="49">
        <v>0</v>
      </c>
      <c r="G30" s="50">
        <f t="shared" si="0"/>
        <v>1.2899999999999998</v>
      </c>
      <c r="H30" s="51" t="str">
        <f t="shared" si="1"/>
        <v>F</v>
      </c>
      <c r="I30" s="52"/>
    </row>
    <row r="31" spans="1:9" ht="15.75" x14ac:dyDescent="0.25">
      <c r="A31" s="44">
        <v>17</v>
      </c>
      <c r="B31" s="45" t="s">
        <v>883</v>
      </c>
      <c r="C31" s="46" t="s">
        <v>884</v>
      </c>
      <c r="D31" s="47" t="s">
        <v>180</v>
      </c>
      <c r="E31" s="48">
        <v>8</v>
      </c>
      <c r="F31" s="49">
        <v>7</v>
      </c>
      <c r="G31" s="50">
        <f t="shared" si="0"/>
        <v>7.2999999999999989</v>
      </c>
      <c r="H31" s="51" t="str">
        <f t="shared" si="1"/>
        <v>B</v>
      </c>
      <c r="I31" s="52"/>
    </row>
    <row r="32" spans="1:9" ht="15.75" x14ac:dyDescent="0.25">
      <c r="A32" s="44">
        <v>18</v>
      </c>
      <c r="B32" s="45" t="s">
        <v>885</v>
      </c>
      <c r="C32" s="46" t="s">
        <v>69</v>
      </c>
      <c r="D32" s="47" t="s">
        <v>886</v>
      </c>
      <c r="E32" s="48">
        <v>3</v>
      </c>
      <c r="F32" s="49">
        <v>8</v>
      </c>
      <c r="G32" s="50">
        <f t="shared" si="0"/>
        <v>6.5</v>
      </c>
      <c r="H32" s="51" t="str">
        <f t="shared" si="1"/>
        <v>C+</v>
      </c>
      <c r="I32" s="52"/>
    </row>
    <row r="33" spans="1:9" ht="15.75" x14ac:dyDescent="0.25">
      <c r="A33" s="44">
        <v>19</v>
      </c>
      <c r="B33" s="45" t="s">
        <v>887</v>
      </c>
      <c r="C33" s="46" t="s">
        <v>888</v>
      </c>
      <c r="D33" s="47" t="s">
        <v>889</v>
      </c>
      <c r="E33" s="48">
        <v>7.3</v>
      </c>
      <c r="F33" s="49">
        <v>7</v>
      </c>
      <c r="G33" s="50">
        <f t="shared" si="0"/>
        <v>7.09</v>
      </c>
      <c r="H33" s="51" t="str">
        <f t="shared" si="1"/>
        <v>B</v>
      </c>
      <c r="I33" s="52"/>
    </row>
    <row r="34" spans="1:9" ht="15.75" x14ac:dyDescent="0.25">
      <c r="A34" s="44">
        <v>20</v>
      </c>
      <c r="B34" s="45" t="s">
        <v>890</v>
      </c>
      <c r="C34" s="46" t="s">
        <v>24</v>
      </c>
      <c r="D34" s="47" t="s">
        <v>889</v>
      </c>
      <c r="E34" s="48">
        <v>5.8</v>
      </c>
      <c r="F34" s="49">
        <v>6</v>
      </c>
      <c r="G34" s="50">
        <f t="shared" si="0"/>
        <v>5.9399999999999995</v>
      </c>
      <c r="H34" s="51" t="str">
        <f t="shared" si="1"/>
        <v>C+</v>
      </c>
      <c r="I34" s="52"/>
    </row>
    <row r="35" spans="1:9" ht="15.75" x14ac:dyDescent="0.25">
      <c r="A35" s="44">
        <v>21</v>
      </c>
      <c r="B35" s="45" t="s">
        <v>891</v>
      </c>
      <c r="C35" s="46" t="s">
        <v>892</v>
      </c>
      <c r="D35" s="47" t="s">
        <v>494</v>
      </c>
      <c r="E35" s="48">
        <v>6.3</v>
      </c>
      <c r="F35" s="49">
        <v>6</v>
      </c>
      <c r="G35" s="50">
        <f t="shared" si="0"/>
        <v>6.089999999999999</v>
      </c>
      <c r="H35" s="51" t="str">
        <f t="shared" si="1"/>
        <v>C+</v>
      </c>
      <c r="I35" s="52"/>
    </row>
    <row r="36" spans="1:9" ht="15.75" x14ac:dyDescent="0.25">
      <c r="A36" s="44">
        <v>22</v>
      </c>
      <c r="B36" s="45" t="s">
        <v>893</v>
      </c>
      <c r="C36" s="46" t="s">
        <v>713</v>
      </c>
      <c r="D36" s="47" t="s">
        <v>494</v>
      </c>
      <c r="E36" s="48">
        <v>6.3</v>
      </c>
      <c r="F36" s="49">
        <v>6</v>
      </c>
      <c r="G36" s="50">
        <f t="shared" si="0"/>
        <v>6.089999999999999</v>
      </c>
      <c r="H36" s="51" t="str">
        <f t="shared" si="1"/>
        <v>C+</v>
      </c>
      <c r="I36" s="52"/>
    </row>
    <row r="37" spans="1:9" ht="15.75" x14ac:dyDescent="0.25">
      <c r="A37" s="44">
        <v>23</v>
      </c>
      <c r="B37" s="45" t="s">
        <v>894</v>
      </c>
      <c r="C37" s="46" t="s">
        <v>473</v>
      </c>
      <c r="D37" s="47" t="s">
        <v>895</v>
      </c>
      <c r="E37" s="48">
        <v>7.5</v>
      </c>
      <c r="F37" s="49">
        <v>7</v>
      </c>
      <c r="G37" s="50">
        <f t="shared" si="0"/>
        <v>7.1499999999999995</v>
      </c>
      <c r="H37" s="51" t="str">
        <f t="shared" si="1"/>
        <v>B</v>
      </c>
      <c r="I37" s="52"/>
    </row>
    <row r="38" spans="1:9" ht="15.75" x14ac:dyDescent="0.25">
      <c r="A38" s="44">
        <v>24</v>
      </c>
      <c r="B38" s="45" t="s">
        <v>896</v>
      </c>
      <c r="C38" s="46" t="s">
        <v>897</v>
      </c>
      <c r="D38" s="47" t="s">
        <v>898</v>
      </c>
      <c r="E38" s="48">
        <v>0</v>
      </c>
      <c r="F38" s="49">
        <v>0</v>
      </c>
      <c r="G38" s="50">
        <f t="shared" si="0"/>
        <v>0</v>
      </c>
      <c r="H38" s="51" t="str">
        <f t="shared" si="1"/>
        <v>F</v>
      </c>
      <c r="I38" s="52" t="s">
        <v>1066</v>
      </c>
    </row>
    <row r="39" spans="1:9" ht="15.75" x14ac:dyDescent="0.25">
      <c r="A39" s="44">
        <v>25</v>
      </c>
      <c r="B39" s="45" t="s">
        <v>899</v>
      </c>
      <c r="C39" s="46" t="s">
        <v>900</v>
      </c>
      <c r="D39" s="47" t="s">
        <v>901</v>
      </c>
      <c r="E39" s="48">
        <v>0</v>
      </c>
      <c r="F39" s="49">
        <v>0</v>
      </c>
      <c r="G39" s="50">
        <f t="shared" si="0"/>
        <v>0</v>
      </c>
      <c r="H39" s="51" t="str">
        <f t="shared" si="1"/>
        <v>F</v>
      </c>
      <c r="I39" s="52" t="s">
        <v>1066</v>
      </c>
    </row>
    <row r="40" spans="1:9" ht="15.75" x14ac:dyDescent="0.25">
      <c r="A40" s="44">
        <v>26</v>
      </c>
      <c r="B40" s="45" t="s">
        <v>902</v>
      </c>
      <c r="C40" s="46" t="s">
        <v>903</v>
      </c>
      <c r="D40" s="47" t="s">
        <v>901</v>
      </c>
      <c r="E40" s="48">
        <v>7.3</v>
      </c>
      <c r="F40" s="49">
        <v>6</v>
      </c>
      <c r="G40" s="50">
        <f t="shared" si="0"/>
        <v>6.3899999999999988</v>
      </c>
      <c r="H40" s="51" t="str">
        <f t="shared" si="1"/>
        <v>C+</v>
      </c>
      <c r="I40" s="52"/>
    </row>
    <row r="41" spans="1:9" ht="15.75" x14ac:dyDescent="0.25">
      <c r="A41" s="44">
        <v>27</v>
      </c>
      <c r="B41" s="45" t="s">
        <v>904</v>
      </c>
      <c r="C41" s="46" t="s">
        <v>905</v>
      </c>
      <c r="D41" s="47" t="s">
        <v>28</v>
      </c>
      <c r="E41" s="48">
        <v>7.3</v>
      </c>
      <c r="F41" s="49">
        <v>7</v>
      </c>
      <c r="G41" s="50">
        <f t="shared" si="0"/>
        <v>7.09</v>
      </c>
      <c r="H41" s="51" t="str">
        <f t="shared" si="1"/>
        <v>B</v>
      </c>
      <c r="I41" s="52"/>
    </row>
    <row r="42" spans="1:9" ht="15.75" x14ac:dyDescent="0.25">
      <c r="A42" s="44">
        <v>28</v>
      </c>
      <c r="B42" s="45" t="s">
        <v>906</v>
      </c>
      <c r="C42" s="46" t="s">
        <v>907</v>
      </c>
      <c r="D42" s="47" t="s">
        <v>28</v>
      </c>
      <c r="E42" s="48">
        <v>8</v>
      </c>
      <c r="F42" s="49">
        <v>7</v>
      </c>
      <c r="G42" s="50">
        <f t="shared" si="0"/>
        <v>7.2999999999999989</v>
      </c>
      <c r="H42" s="51" t="str">
        <f t="shared" si="1"/>
        <v>B</v>
      </c>
      <c r="I42" s="52"/>
    </row>
    <row r="43" spans="1:9" ht="15.75" x14ac:dyDescent="0.25">
      <c r="A43" s="44">
        <v>29</v>
      </c>
      <c r="B43" s="45" t="s">
        <v>908</v>
      </c>
      <c r="C43" s="46" t="s">
        <v>909</v>
      </c>
      <c r="D43" s="47" t="s">
        <v>28</v>
      </c>
      <c r="E43" s="48">
        <v>7</v>
      </c>
      <c r="F43" s="49">
        <v>7</v>
      </c>
      <c r="G43" s="50">
        <f t="shared" si="0"/>
        <v>7</v>
      </c>
      <c r="H43" s="51" t="str">
        <f t="shared" si="1"/>
        <v>B</v>
      </c>
      <c r="I43" s="52"/>
    </row>
    <row r="44" spans="1:9" ht="15.75" x14ac:dyDescent="0.25">
      <c r="A44" s="44">
        <v>30</v>
      </c>
      <c r="B44" s="45" t="s">
        <v>910</v>
      </c>
      <c r="C44" s="46" t="s">
        <v>911</v>
      </c>
      <c r="D44" s="47" t="s">
        <v>499</v>
      </c>
      <c r="E44" s="48">
        <v>8</v>
      </c>
      <c r="F44" s="49">
        <v>8</v>
      </c>
      <c r="G44" s="50">
        <f t="shared" si="0"/>
        <v>8</v>
      </c>
      <c r="H44" s="51" t="str">
        <f t="shared" si="1"/>
        <v>B+</v>
      </c>
      <c r="I44" s="52"/>
    </row>
    <row r="45" spans="1:9" ht="15.75" x14ac:dyDescent="0.25">
      <c r="A45" s="44">
        <v>31</v>
      </c>
      <c r="B45" s="45" t="s">
        <v>912</v>
      </c>
      <c r="C45" s="46" t="s">
        <v>913</v>
      </c>
      <c r="D45" s="47" t="s">
        <v>914</v>
      </c>
      <c r="E45" s="48">
        <v>3</v>
      </c>
      <c r="F45" s="49">
        <v>7</v>
      </c>
      <c r="G45" s="50">
        <f t="shared" si="0"/>
        <v>5.7999999999999989</v>
      </c>
      <c r="H45" s="51" t="str">
        <f t="shared" si="1"/>
        <v>C</v>
      </c>
      <c r="I45" s="52"/>
    </row>
    <row r="46" spans="1:9" ht="15.75" x14ac:dyDescent="0.25">
      <c r="A46" s="44">
        <v>32</v>
      </c>
      <c r="B46" s="45" t="s">
        <v>915</v>
      </c>
      <c r="C46" s="46" t="s">
        <v>379</v>
      </c>
      <c r="D46" s="47" t="s">
        <v>916</v>
      </c>
      <c r="E46" s="48">
        <v>8</v>
      </c>
      <c r="F46" s="49">
        <v>6</v>
      </c>
      <c r="G46" s="50">
        <f t="shared" si="0"/>
        <v>6.6</v>
      </c>
      <c r="H46" s="51" t="str">
        <f t="shared" si="1"/>
        <v>C+</v>
      </c>
      <c r="I46" s="52"/>
    </row>
    <row r="47" spans="1:9" ht="15.75" x14ac:dyDescent="0.25">
      <c r="A47" s="44">
        <v>33</v>
      </c>
      <c r="B47" s="45" t="s">
        <v>917</v>
      </c>
      <c r="C47" s="46" t="s">
        <v>713</v>
      </c>
      <c r="D47" s="47" t="s">
        <v>916</v>
      </c>
      <c r="E47" s="48">
        <v>4.3</v>
      </c>
      <c r="F47" s="49">
        <v>7</v>
      </c>
      <c r="G47" s="50">
        <f t="shared" si="0"/>
        <v>6.1899999999999995</v>
      </c>
      <c r="H47" s="51" t="str">
        <f t="shared" si="1"/>
        <v>C+</v>
      </c>
      <c r="I47" s="52"/>
    </row>
    <row r="48" spans="1:9" ht="15.75" x14ac:dyDescent="0.25">
      <c r="A48" s="44">
        <v>34</v>
      </c>
      <c r="B48" s="45" t="s">
        <v>918</v>
      </c>
      <c r="C48" s="46" t="s">
        <v>919</v>
      </c>
      <c r="D48" s="47" t="s">
        <v>920</v>
      </c>
      <c r="E48" s="48">
        <v>8.5</v>
      </c>
      <c r="F48" s="49">
        <v>7</v>
      </c>
      <c r="G48" s="50">
        <f t="shared" si="0"/>
        <v>7.4499999999999993</v>
      </c>
      <c r="H48" s="51" t="str">
        <f t="shared" si="1"/>
        <v>B</v>
      </c>
      <c r="I48" s="52"/>
    </row>
    <row r="49" spans="1:9" ht="15.75" x14ac:dyDescent="0.25">
      <c r="A49" s="44">
        <v>35</v>
      </c>
      <c r="B49" s="45" t="s">
        <v>921</v>
      </c>
      <c r="C49" s="46" t="s">
        <v>922</v>
      </c>
      <c r="D49" s="47" t="s">
        <v>30</v>
      </c>
      <c r="E49" s="48">
        <v>9</v>
      </c>
      <c r="F49" s="49">
        <v>9</v>
      </c>
      <c r="G49" s="50">
        <f t="shared" si="0"/>
        <v>9</v>
      </c>
      <c r="H49" s="51" t="str">
        <f t="shared" si="1"/>
        <v>A</v>
      </c>
      <c r="I49" s="52"/>
    </row>
    <row r="50" spans="1:9" ht="15.75" x14ac:dyDescent="0.25">
      <c r="A50" s="44">
        <v>36</v>
      </c>
      <c r="B50" s="45" t="s">
        <v>923</v>
      </c>
      <c r="C50" s="46" t="s">
        <v>924</v>
      </c>
      <c r="D50" s="47" t="s">
        <v>30</v>
      </c>
      <c r="E50" s="48">
        <v>7.8</v>
      </c>
      <c r="F50" s="49">
        <v>6</v>
      </c>
      <c r="G50" s="50">
        <f t="shared" si="0"/>
        <v>6.5399999999999991</v>
      </c>
      <c r="H50" s="51" t="str">
        <f t="shared" si="1"/>
        <v>C+</v>
      </c>
      <c r="I50" s="52"/>
    </row>
    <row r="51" spans="1:9" ht="15.75" x14ac:dyDescent="0.25">
      <c r="A51" s="44">
        <v>37</v>
      </c>
      <c r="B51" s="45" t="s">
        <v>925</v>
      </c>
      <c r="C51" s="46" t="s">
        <v>926</v>
      </c>
      <c r="D51" s="47" t="s">
        <v>30</v>
      </c>
      <c r="E51" s="48">
        <v>8.5</v>
      </c>
      <c r="F51" s="49">
        <v>7</v>
      </c>
      <c r="G51" s="50">
        <f t="shared" si="0"/>
        <v>7.4499999999999993</v>
      </c>
      <c r="H51" s="51" t="str">
        <f t="shared" si="1"/>
        <v>B</v>
      </c>
      <c r="I51" s="52"/>
    </row>
    <row r="52" spans="1:9" ht="15.75" x14ac:dyDescent="0.25">
      <c r="A52" s="44">
        <v>38</v>
      </c>
      <c r="B52" s="45" t="s">
        <v>927</v>
      </c>
      <c r="C52" s="46" t="s">
        <v>928</v>
      </c>
      <c r="D52" s="47" t="s">
        <v>30</v>
      </c>
      <c r="E52" s="48">
        <v>9</v>
      </c>
      <c r="F52" s="49">
        <v>7</v>
      </c>
      <c r="G52" s="50">
        <f t="shared" si="0"/>
        <v>7.6</v>
      </c>
      <c r="H52" s="51" t="str">
        <f t="shared" si="1"/>
        <v>B</v>
      </c>
      <c r="I52" s="52"/>
    </row>
    <row r="53" spans="1:9" ht="15.75" x14ac:dyDescent="0.25">
      <c r="A53" s="44">
        <v>39</v>
      </c>
      <c r="B53" s="45" t="s">
        <v>929</v>
      </c>
      <c r="C53" s="46" t="s">
        <v>930</v>
      </c>
      <c r="D53" s="47" t="s">
        <v>30</v>
      </c>
      <c r="E53" s="48">
        <v>6</v>
      </c>
      <c r="F53" s="49">
        <v>6</v>
      </c>
      <c r="G53" s="50">
        <f t="shared" si="0"/>
        <v>5.9999999999999991</v>
      </c>
      <c r="H53" s="51" t="str">
        <f t="shared" si="1"/>
        <v>C+</v>
      </c>
      <c r="I53" s="52"/>
    </row>
    <row r="54" spans="1:9" ht="15.75" x14ac:dyDescent="0.25">
      <c r="A54" s="44">
        <v>40</v>
      </c>
      <c r="B54" s="45" t="s">
        <v>931</v>
      </c>
      <c r="C54" s="46" t="s">
        <v>932</v>
      </c>
      <c r="D54" s="47" t="s">
        <v>30</v>
      </c>
      <c r="E54" s="48">
        <v>8</v>
      </c>
      <c r="F54" s="49">
        <v>7</v>
      </c>
      <c r="G54" s="50">
        <f t="shared" si="0"/>
        <v>7.2999999999999989</v>
      </c>
      <c r="H54" s="51" t="str">
        <f t="shared" si="1"/>
        <v>B</v>
      </c>
      <c r="I54" s="52"/>
    </row>
    <row r="55" spans="1:9" ht="15.75" x14ac:dyDescent="0.25">
      <c r="A55" s="44">
        <v>41</v>
      </c>
      <c r="B55" s="45" t="s">
        <v>933</v>
      </c>
      <c r="C55" s="46" t="s">
        <v>934</v>
      </c>
      <c r="D55" s="47" t="s">
        <v>30</v>
      </c>
      <c r="E55" s="48">
        <v>7</v>
      </c>
      <c r="F55" s="49">
        <v>8</v>
      </c>
      <c r="G55" s="50">
        <f t="shared" si="0"/>
        <v>7.6999999999999993</v>
      </c>
      <c r="H55" s="51" t="str">
        <f t="shared" si="1"/>
        <v>B</v>
      </c>
      <c r="I55" s="52"/>
    </row>
    <row r="56" spans="1:9" ht="15.75" x14ac:dyDescent="0.25">
      <c r="A56" s="44">
        <v>42</v>
      </c>
      <c r="B56" s="45" t="s">
        <v>935</v>
      </c>
      <c r="C56" s="46" t="s">
        <v>936</v>
      </c>
      <c r="D56" s="47" t="s">
        <v>30</v>
      </c>
      <c r="E56" s="48">
        <v>8.5</v>
      </c>
      <c r="F56" s="49">
        <v>8</v>
      </c>
      <c r="G56" s="50">
        <f t="shared" si="0"/>
        <v>8.1499999999999986</v>
      </c>
      <c r="H56" s="51" t="str">
        <f t="shared" si="1"/>
        <v>B+</v>
      </c>
      <c r="I56" s="52"/>
    </row>
    <row r="57" spans="1:9" ht="15.75" x14ac:dyDescent="0.25">
      <c r="A57" s="44">
        <v>43</v>
      </c>
      <c r="B57" s="45" t="s">
        <v>937</v>
      </c>
      <c r="C57" s="46" t="s">
        <v>246</v>
      </c>
      <c r="D57" s="47" t="s">
        <v>30</v>
      </c>
      <c r="E57" s="48">
        <v>8</v>
      </c>
      <c r="F57" s="49">
        <v>7</v>
      </c>
      <c r="G57" s="50">
        <f t="shared" si="0"/>
        <v>7.2999999999999989</v>
      </c>
      <c r="H57" s="51" t="str">
        <f t="shared" si="1"/>
        <v>B</v>
      </c>
      <c r="I57" s="52"/>
    </row>
    <row r="58" spans="1:9" ht="15.75" x14ac:dyDescent="0.25">
      <c r="A58" s="44">
        <v>44</v>
      </c>
      <c r="B58" s="45" t="s">
        <v>938</v>
      </c>
      <c r="C58" s="46" t="s">
        <v>939</v>
      </c>
      <c r="D58" s="47" t="s">
        <v>30</v>
      </c>
      <c r="E58" s="48">
        <v>3.3</v>
      </c>
      <c r="F58" s="49">
        <v>8</v>
      </c>
      <c r="G58" s="50">
        <f t="shared" si="0"/>
        <v>6.59</v>
      </c>
      <c r="H58" s="51" t="str">
        <f t="shared" si="1"/>
        <v>C+</v>
      </c>
      <c r="I58" s="52"/>
    </row>
    <row r="59" spans="1:9" ht="15.75" x14ac:dyDescent="0.25">
      <c r="A59" s="44">
        <v>45</v>
      </c>
      <c r="B59" s="45" t="s">
        <v>940</v>
      </c>
      <c r="C59" s="46" t="s">
        <v>941</v>
      </c>
      <c r="D59" s="47" t="s">
        <v>30</v>
      </c>
      <c r="E59" s="48">
        <v>8.5</v>
      </c>
      <c r="F59" s="49">
        <v>8</v>
      </c>
      <c r="G59" s="50">
        <f t="shared" si="0"/>
        <v>8.1499999999999986</v>
      </c>
      <c r="H59" s="51" t="str">
        <f t="shared" si="1"/>
        <v>B+</v>
      </c>
      <c r="I59" s="52"/>
    </row>
    <row r="60" spans="1:9" ht="15.75" x14ac:dyDescent="0.25">
      <c r="A60" s="44">
        <v>46</v>
      </c>
      <c r="B60" s="45" t="s">
        <v>942</v>
      </c>
      <c r="C60" s="46" t="s">
        <v>943</v>
      </c>
      <c r="D60" s="47" t="s">
        <v>30</v>
      </c>
      <c r="E60" s="48">
        <v>3.3</v>
      </c>
      <c r="F60" s="49">
        <v>7</v>
      </c>
      <c r="G60" s="50">
        <f t="shared" si="0"/>
        <v>5.89</v>
      </c>
      <c r="H60" s="51" t="str">
        <f t="shared" si="1"/>
        <v>C</v>
      </c>
      <c r="I60" s="52"/>
    </row>
    <row r="61" spans="1:9" ht="15.75" x14ac:dyDescent="0.25">
      <c r="A61" s="44">
        <v>47</v>
      </c>
      <c r="B61" s="45" t="s">
        <v>944</v>
      </c>
      <c r="C61" s="46" t="s">
        <v>114</v>
      </c>
      <c r="D61" s="47" t="s">
        <v>30</v>
      </c>
      <c r="E61" s="48">
        <v>5.8</v>
      </c>
      <c r="F61" s="49">
        <v>5</v>
      </c>
      <c r="G61" s="50">
        <f t="shared" si="0"/>
        <v>5.24</v>
      </c>
      <c r="H61" s="51" t="str">
        <f t="shared" si="1"/>
        <v>D+</v>
      </c>
      <c r="I61" s="52"/>
    </row>
    <row r="62" spans="1:9" ht="15.75" x14ac:dyDescent="0.25">
      <c r="A62" s="44">
        <v>48</v>
      </c>
      <c r="B62" s="53" t="s">
        <v>945</v>
      </c>
      <c r="C62" s="54" t="s">
        <v>946</v>
      </c>
      <c r="D62" s="55" t="s">
        <v>947</v>
      </c>
      <c r="E62" s="48">
        <v>9.5</v>
      </c>
      <c r="F62" s="49">
        <v>7</v>
      </c>
      <c r="G62" s="50">
        <f t="shared" si="0"/>
        <v>7.75</v>
      </c>
      <c r="H62" s="51" t="str">
        <f t="shared" si="1"/>
        <v>B</v>
      </c>
      <c r="I62" s="52"/>
    </row>
    <row r="63" spans="1:9" ht="15.75" x14ac:dyDescent="0.25">
      <c r="A63" s="56"/>
      <c r="B63" s="57"/>
      <c r="C63" s="58"/>
      <c r="D63" s="59"/>
      <c r="E63" s="60"/>
      <c r="F63" s="61"/>
      <c r="G63" s="62"/>
      <c r="H63" s="63"/>
      <c r="I63" s="64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5" t="str">
        <f>"Cộng danh sách gồm "</f>
        <v xml:space="preserve">Cộng danh sách gồm </v>
      </c>
      <c r="B65" s="15"/>
      <c r="C65" s="15"/>
      <c r="D65" s="16">
        <f>COUNTA(H15:H63)</f>
        <v>48</v>
      </c>
      <c r="E65" s="17">
        <v>1</v>
      </c>
      <c r="F65" s="18"/>
      <c r="G65" s="1"/>
      <c r="H65" s="1"/>
      <c r="I65" s="1"/>
    </row>
    <row r="66" spans="1:9" ht="15.75" x14ac:dyDescent="0.25">
      <c r="A66" s="115" t="s">
        <v>58</v>
      </c>
      <c r="B66" s="115"/>
      <c r="C66" s="115"/>
      <c r="D66" s="19">
        <f>COUNTIF(G15:G63,"&gt;=5")</f>
        <v>43</v>
      </c>
      <c r="E66" s="20">
        <f>D66/D65</f>
        <v>0.89583333333333337</v>
      </c>
      <c r="F66" s="21"/>
      <c r="G66" s="1"/>
      <c r="H66" s="1"/>
      <c r="I66" s="1"/>
    </row>
    <row r="67" spans="1:9" ht="15.75" x14ac:dyDescent="0.25">
      <c r="A67" s="115" t="s">
        <v>59</v>
      </c>
      <c r="B67" s="115"/>
      <c r="C67" s="115"/>
      <c r="D67" s="19"/>
      <c r="E67" s="20">
        <f>D67/D65</f>
        <v>0</v>
      </c>
      <c r="F67" s="21"/>
      <c r="G67" s="1"/>
      <c r="H67" s="1"/>
      <c r="I67" s="1"/>
    </row>
    <row r="68" spans="1:9" ht="15.75" x14ac:dyDescent="0.25">
      <c r="A68" s="22"/>
      <c r="B68" s="22"/>
      <c r="C68" s="23"/>
      <c r="D68" s="22"/>
      <c r="E68" s="4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116" t="str">
        <f ca="1">"TP. Hồ Chí Minh, ngày "&amp;  DAY(NOW())&amp;" tháng " &amp;MONTH(NOW())&amp;" năm "&amp;YEAR(NOW())</f>
        <v>TP. Hồ Chí Minh, ngày 9 tháng 1 năm 2017</v>
      </c>
      <c r="F69" s="116"/>
      <c r="G69" s="116"/>
      <c r="H69" s="116"/>
      <c r="I69" s="116"/>
    </row>
    <row r="70" spans="1:9" ht="15.75" x14ac:dyDescent="0.25">
      <c r="A70" s="111" t="s">
        <v>948</v>
      </c>
      <c r="B70" s="111"/>
      <c r="C70" s="111"/>
      <c r="D70" s="1"/>
      <c r="E70" s="111" t="s">
        <v>61</v>
      </c>
      <c r="F70" s="111"/>
      <c r="G70" s="111"/>
      <c r="H70" s="111"/>
      <c r="I70" s="111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4" spans="1:9" s="108" customFormat="1" ht="16.5" x14ac:dyDescent="0.25">
      <c r="B74" s="110" t="s">
        <v>1067</v>
      </c>
      <c r="C74" s="110"/>
      <c r="F74" s="110" t="s">
        <v>1068</v>
      </c>
      <c r="G74" s="110"/>
      <c r="H74" s="110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8:C10 G8:G9" name="Range2_1"/>
    <protectedRange sqref="E71:I71" name="Range5_1_1"/>
    <protectedRange sqref="B15:D63" name="Range3_1"/>
  </protectedRanges>
  <mergeCells count="25">
    <mergeCell ref="B74:C74"/>
    <mergeCell ref="F74:H7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A70:C70"/>
    <mergeCell ref="E70:I70"/>
    <mergeCell ref="C14:D14"/>
    <mergeCell ref="A66:C66"/>
    <mergeCell ref="A67:C67"/>
    <mergeCell ref="E69:I69"/>
    <mergeCell ref="A12:A13"/>
    <mergeCell ref="B12:B13"/>
    <mergeCell ref="C12:D13"/>
    <mergeCell ref="G12:H12"/>
    <mergeCell ref="I12:I13"/>
  </mergeCells>
  <conditionalFormatting sqref="H15:H63">
    <cfRule type="cellIs" dxfId="3" priority="2" stopIfTrue="1" operator="equal">
      <formula>"F"</formula>
    </cfRule>
  </conditionalFormatting>
  <conditionalFormatting sqref="G15:G63">
    <cfRule type="expression" dxfId="2" priority="1" stopIfTrue="1">
      <formula>MAX(#REF!)&lt;4</formula>
    </cfRule>
  </conditionalFormatting>
  <pageMargins left="0.25" right="0.26" top="0.37" bottom="0.28000000000000003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13" workbookViewId="0">
      <selection activeCell="F15" sqref="F15"/>
    </sheetView>
  </sheetViews>
  <sheetFormatPr defaultRowHeight="15" x14ac:dyDescent="0.25"/>
  <cols>
    <col min="1" max="1" width="5" customWidth="1"/>
    <col min="2" max="2" width="13" customWidth="1"/>
    <col min="3" max="3" width="27.140625" customWidth="1"/>
    <col min="5" max="5" width="8.5703125" customWidth="1"/>
    <col min="6" max="6" width="7.5703125" customWidth="1"/>
    <col min="9" max="9" width="12.42578125" customWidth="1"/>
  </cols>
  <sheetData>
    <row r="1" spans="1:9" ht="15.75" x14ac:dyDescent="0.25">
      <c r="A1" s="111" t="s">
        <v>849</v>
      </c>
      <c r="B1" s="111"/>
      <c r="C1" s="111"/>
      <c r="D1" s="111"/>
      <c r="E1" s="111" t="s">
        <v>0</v>
      </c>
      <c r="F1" s="111"/>
      <c r="G1" s="111"/>
      <c r="H1" s="111"/>
      <c r="I1" s="111"/>
    </row>
    <row r="2" spans="1:9" ht="15.75" x14ac:dyDescent="0.25">
      <c r="A2" s="111" t="s">
        <v>1</v>
      </c>
      <c r="B2" s="111"/>
      <c r="C2" s="111"/>
      <c r="D2" s="111"/>
      <c r="E2" s="135" t="s">
        <v>850</v>
      </c>
      <c r="F2" s="135"/>
      <c r="G2" s="135"/>
      <c r="H2" s="135"/>
      <c r="I2" s="135"/>
    </row>
    <row r="3" spans="1:9" ht="15.75" x14ac:dyDescent="0.25">
      <c r="A3" s="111" t="s">
        <v>2</v>
      </c>
      <c r="B3" s="111"/>
      <c r="C3" s="111"/>
      <c r="D3" s="111"/>
      <c r="E3" s="1"/>
      <c r="F3" s="1"/>
      <c r="G3" s="1"/>
      <c r="H3" s="1"/>
      <c r="I3" s="1"/>
    </row>
    <row r="4" spans="1:9" ht="15.75" x14ac:dyDescent="0.25">
      <c r="A4" s="111" t="s">
        <v>3</v>
      </c>
      <c r="B4" s="111"/>
      <c r="C4" s="111"/>
      <c r="D4" s="111"/>
      <c r="E4" s="1"/>
      <c r="F4" s="1"/>
      <c r="G4" s="1"/>
      <c r="H4" s="1"/>
      <c r="I4" s="1"/>
    </row>
    <row r="5" spans="1:9" ht="15.75" x14ac:dyDescent="0.25">
      <c r="A5" s="65"/>
      <c r="B5" s="65"/>
      <c r="C5" s="65"/>
      <c r="D5" s="65"/>
      <c r="E5" s="1"/>
      <c r="F5" s="1"/>
      <c r="G5" s="1"/>
      <c r="H5" s="1"/>
      <c r="I5" s="1"/>
    </row>
    <row r="6" spans="1:9" ht="19.5" x14ac:dyDescent="0.3">
      <c r="A6" s="122" t="s">
        <v>1074</v>
      </c>
      <c r="B6" s="122"/>
      <c r="C6" s="122"/>
      <c r="D6" s="122"/>
      <c r="E6" s="122"/>
      <c r="F6" s="122"/>
      <c r="G6" s="122"/>
      <c r="H6" s="122"/>
      <c r="I6" s="122"/>
    </row>
    <row r="7" spans="1:9" ht="15.75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9" ht="15.75" x14ac:dyDescent="0.25">
      <c r="A8" s="22" t="s">
        <v>1045</v>
      </c>
      <c r="B8" s="22"/>
      <c r="C8" s="22"/>
      <c r="D8" s="22"/>
      <c r="E8" s="22" t="s">
        <v>842</v>
      </c>
      <c r="F8" s="22"/>
      <c r="G8" s="4"/>
      <c r="H8" s="4"/>
      <c r="I8" s="4"/>
    </row>
    <row r="9" spans="1:9" ht="15.75" x14ac:dyDescent="0.25">
      <c r="A9" s="69" t="s">
        <v>5</v>
      </c>
      <c r="B9" s="69"/>
      <c r="C9" s="69" t="s">
        <v>949</v>
      </c>
      <c r="D9" s="69"/>
      <c r="E9" s="69" t="s">
        <v>843</v>
      </c>
      <c r="F9" s="69"/>
      <c r="G9" s="4"/>
      <c r="H9" s="4"/>
      <c r="I9" s="4"/>
    </row>
    <row r="10" spans="1:9" ht="15.75" x14ac:dyDescent="0.25">
      <c r="A10" s="22" t="s">
        <v>1046</v>
      </c>
      <c r="B10" s="22"/>
      <c r="C10" s="22"/>
      <c r="D10" s="22"/>
      <c r="E10" s="22" t="s">
        <v>1043</v>
      </c>
      <c r="F10" s="23"/>
      <c r="G10" s="23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0" t="s">
        <v>8</v>
      </c>
      <c r="B12" s="72" t="s">
        <v>9</v>
      </c>
      <c r="C12" s="74" t="s">
        <v>10</v>
      </c>
      <c r="D12" s="75"/>
      <c r="E12" s="33" t="s">
        <v>11</v>
      </c>
      <c r="F12" s="33" t="s">
        <v>12</v>
      </c>
      <c r="G12" s="78" t="s">
        <v>13</v>
      </c>
      <c r="H12" s="79"/>
      <c r="I12" s="80" t="s">
        <v>14</v>
      </c>
    </row>
    <row r="13" spans="1:9" ht="15.75" x14ac:dyDescent="0.25">
      <c r="A13" s="71"/>
      <c r="B13" s="73"/>
      <c r="C13" s="76"/>
      <c r="D13" s="77"/>
      <c r="E13" s="6">
        <v>0.3</v>
      </c>
      <c r="F13" s="6">
        <v>0.7</v>
      </c>
      <c r="G13" s="66" t="s">
        <v>15</v>
      </c>
      <c r="H13" s="66" t="s">
        <v>16</v>
      </c>
      <c r="I13" s="81"/>
    </row>
    <row r="14" spans="1:9" ht="15.75" x14ac:dyDescent="0.25">
      <c r="A14" s="67">
        <v>1</v>
      </c>
      <c r="B14" s="67">
        <v>2</v>
      </c>
      <c r="C14" s="67">
        <v>3</v>
      </c>
      <c r="D14" s="67"/>
      <c r="E14" s="67">
        <v>4</v>
      </c>
      <c r="F14" s="67">
        <v>5</v>
      </c>
      <c r="G14" s="67">
        <v>6</v>
      </c>
      <c r="H14" s="72">
        <v>7</v>
      </c>
      <c r="I14" s="66">
        <v>8</v>
      </c>
    </row>
    <row r="15" spans="1:9" ht="15.75" x14ac:dyDescent="0.25">
      <c r="A15" s="35">
        <v>1</v>
      </c>
      <c r="B15" s="36" t="s">
        <v>950</v>
      </c>
      <c r="C15" s="37" t="s">
        <v>951</v>
      </c>
      <c r="D15" s="38" t="s">
        <v>107</v>
      </c>
      <c r="E15" s="39">
        <v>0</v>
      </c>
      <c r="F15" s="40">
        <v>0</v>
      </c>
      <c r="G15" s="41">
        <f t="shared" ref="G15:G61" si="0">E15*$E$13+F15*$F$13</f>
        <v>0</v>
      </c>
      <c r="H15" s="42" t="str">
        <f>IF(G15&lt;4,"F",IF(G15&lt;=4.9,"D",IF(G15&lt;=5.4,"D+",IF(G15&lt;=5.9,"C",IF(G15&lt;=6.9,"C+",IF(G15&lt;=7.9,"B",IF(G15&lt;=8.4,"B+","A")))))))</f>
        <v>F</v>
      </c>
      <c r="I15" s="43" t="s">
        <v>1066</v>
      </c>
    </row>
    <row r="16" spans="1:9" ht="15.75" x14ac:dyDescent="0.25">
      <c r="A16" s="44">
        <v>2</v>
      </c>
      <c r="B16" s="45" t="s">
        <v>952</v>
      </c>
      <c r="C16" s="46" t="s">
        <v>953</v>
      </c>
      <c r="D16" s="47" t="s">
        <v>140</v>
      </c>
      <c r="E16" s="48">
        <v>3.3</v>
      </c>
      <c r="F16" s="49">
        <v>8</v>
      </c>
      <c r="G16" s="50">
        <f t="shared" si="0"/>
        <v>6.59</v>
      </c>
      <c r="H16" s="51" t="str">
        <f t="shared" ref="H16:H61" si="1">IF(G16&lt;4,"F",IF(G16&lt;=4.9,"D",IF(G16&lt;=5.4,"D+",IF(G16&lt;=5.9,"C",IF(G16&lt;=6.9,"C+",IF(G16&lt;=7.9,"B",IF(G16&lt;=8.4,"B+","A")))))))</f>
        <v>C+</v>
      </c>
      <c r="I16" s="52"/>
    </row>
    <row r="17" spans="1:9" ht="15.75" x14ac:dyDescent="0.25">
      <c r="A17" s="44">
        <v>3</v>
      </c>
      <c r="B17" s="45" t="s">
        <v>954</v>
      </c>
      <c r="C17" s="46" t="s">
        <v>955</v>
      </c>
      <c r="D17" s="47" t="s">
        <v>30</v>
      </c>
      <c r="E17" s="48">
        <v>7.5</v>
      </c>
      <c r="F17" s="49">
        <v>7</v>
      </c>
      <c r="G17" s="50">
        <f t="shared" si="0"/>
        <v>7.1499999999999995</v>
      </c>
      <c r="H17" s="51" t="str">
        <f t="shared" si="1"/>
        <v>B</v>
      </c>
      <c r="I17" s="52"/>
    </row>
    <row r="18" spans="1:9" ht="15.75" x14ac:dyDescent="0.25">
      <c r="A18" s="44">
        <v>4</v>
      </c>
      <c r="B18" s="45" t="s">
        <v>956</v>
      </c>
      <c r="C18" s="46" t="s">
        <v>546</v>
      </c>
      <c r="D18" s="47" t="s">
        <v>957</v>
      </c>
      <c r="E18" s="48">
        <v>7.3</v>
      </c>
      <c r="F18" s="49">
        <v>8</v>
      </c>
      <c r="G18" s="50">
        <f t="shared" si="0"/>
        <v>7.7899999999999991</v>
      </c>
      <c r="H18" s="51" t="str">
        <f t="shared" si="1"/>
        <v>B</v>
      </c>
      <c r="I18" s="52"/>
    </row>
    <row r="19" spans="1:9" ht="15.75" x14ac:dyDescent="0.25">
      <c r="A19" s="44">
        <v>5</v>
      </c>
      <c r="B19" s="45" t="s">
        <v>958</v>
      </c>
      <c r="C19" s="46" t="s">
        <v>959</v>
      </c>
      <c r="D19" s="47" t="s">
        <v>957</v>
      </c>
      <c r="E19" s="48">
        <v>8.5</v>
      </c>
      <c r="F19" s="49">
        <v>8</v>
      </c>
      <c r="G19" s="50">
        <f t="shared" si="0"/>
        <v>8.1499999999999986</v>
      </c>
      <c r="H19" s="51" t="str">
        <f t="shared" si="1"/>
        <v>B+</v>
      </c>
      <c r="I19" s="52"/>
    </row>
    <row r="20" spans="1:9" ht="15.75" x14ac:dyDescent="0.25">
      <c r="A20" s="44">
        <v>6</v>
      </c>
      <c r="B20" s="45" t="s">
        <v>960</v>
      </c>
      <c r="C20" s="46" t="s">
        <v>151</v>
      </c>
      <c r="D20" s="47" t="s">
        <v>957</v>
      </c>
      <c r="E20" s="48">
        <v>6.3</v>
      </c>
      <c r="F20" s="49">
        <v>6</v>
      </c>
      <c r="G20" s="50">
        <f t="shared" si="0"/>
        <v>6.089999999999999</v>
      </c>
      <c r="H20" s="51" t="str">
        <f t="shared" si="1"/>
        <v>C+</v>
      </c>
      <c r="I20" s="52"/>
    </row>
    <row r="21" spans="1:9" ht="15.75" x14ac:dyDescent="0.25">
      <c r="A21" s="44">
        <v>7</v>
      </c>
      <c r="B21" s="45" t="s">
        <v>961</v>
      </c>
      <c r="C21" s="46" t="s">
        <v>962</v>
      </c>
      <c r="D21" s="47" t="s">
        <v>198</v>
      </c>
      <c r="E21" s="48">
        <v>4</v>
      </c>
      <c r="F21" s="49">
        <v>8</v>
      </c>
      <c r="G21" s="50">
        <f t="shared" si="0"/>
        <v>6.8</v>
      </c>
      <c r="H21" s="51" t="str">
        <f t="shared" si="1"/>
        <v>C+</v>
      </c>
      <c r="I21" s="52"/>
    </row>
    <row r="22" spans="1:9" ht="15.75" x14ac:dyDescent="0.25">
      <c r="A22" s="44">
        <v>8</v>
      </c>
      <c r="B22" s="45" t="s">
        <v>963</v>
      </c>
      <c r="C22" s="46" t="s">
        <v>964</v>
      </c>
      <c r="D22" s="47" t="s">
        <v>203</v>
      </c>
      <c r="E22" s="48">
        <v>8.1</v>
      </c>
      <c r="F22" s="49">
        <v>7</v>
      </c>
      <c r="G22" s="50">
        <f t="shared" si="0"/>
        <v>7.3299999999999992</v>
      </c>
      <c r="H22" s="51" t="str">
        <f t="shared" si="1"/>
        <v>B</v>
      </c>
      <c r="I22" s="52"/>
    </row>
    <row r="23" spans="1:9" ht="15.75" x14ac:dyDescent="0.25">
      <c r="A23" s="44">
        <v>9</v>
      </c>
      <c r="B23" s="45" t="s">
        <v>965</v>
      </c>
      <c r="C23" s="46" t="s">
        <v>966</v>
      </c>
      <c r="D23" s="47" t="s">
        <v>203</v>
      </c>
      <c r="E23" s="48">
        <v>8.3000000000000007</v>
      </c>
      <c r="F23" s="49">
        <v>8</v>
      </c>
      <c r="G23" s="50">
        <f t="shared" si="0"/>
        <v>8.09</v>
      </c>
      <c r="H23" s="51" t="str">
        <f t="shared" si="1"/>
        <v>B+</v>
      </c>
      <c r="I23" s="52"/>
    </row>
    <row r="24" spans="1:9" ht="15.75" x14ac:dyDescent="0.25">
      <c r="A24" s="44">
        <v>10</v>
      </c>
      <c r="B24" s="45" t="s">
        <v>967</v>
      </c>
      <c r="C24" s="46" t="s">
        <v>968</v>
      </c>
      <c r="D24" s="47" t="s">
        <v>203</v>
      </c>
      <c r="E24" s="48">
        <v>3.3</v>
      </c>
      <c r="F24" s="49">
        <v>7</v>
      </c>
      <c r="G24" s="50">
        <f t="shared" si="0"/>
        <v>5.89</v>
      </c>
      <c r="H24" s="51" t="str">
        <f t="shared" si="1"/>
        <v>C</v>
      </c>
      <c r="I24" s="52"/>
    </row>
    <row r="25" spans="1:9" ht="15.75" x14ac:dyDescent="0.25">
      <c r="A25" s="44">
        <v>11</v>
      </c>
      <c r="B25" s="45" t="s">
        <v>969</v>
      </c>
      <c r="C25" s="46" t="s">
        <v>970</v>
      </c>
      <c r="D25" s="47" t="s">
        <v>203</v>
      </c>
      <c r="E25" s="48">
        <v>6.8</v>
      </c>
      <c r="F25" s="49">
        <v>8</v>
      </c>
      <c r="G25" s="50">
        <f t="shared" si="0"/>
        <v>7.64</v>
      </c>
      <c r="H25" s="51" t="str">
        <f t="shared" si="1"/>
        <v>B</v>
      </c>
      <c r="I25" s="52"/>
    </row>
    <row r="26" spans="1:9" ht="15.75" x14ac:dyDescent="0.25">
      <c r="A26" s="44">
        <v>12</v>
      </c>
      <c r="B26" s="45" t="s">
        <v>971</v>
      </c>
      <c r="C26" s="46" t="s">
        <v>972</v>
      </c>
      <c r="D26" s="47" t="s">
        <v>210</v>
      </c>
      <c r="E26" s="48">
        <v>6.3</v>
      </c>
      <c r="F26" s="49">
        <v>6</v>
      </c>
      <c r="G26" s="50">
        <f t="shared" si="0"/>
        <v>6.089999999999999</v>
      </c>
      <c r="H26" s="51" t="str">
        <f t="shared" si="1"/>
        <v>C+</v>
      </c>
      <c r="I26" s="52"/>
    </row>
    <row r="27" spans="1:9" ht="15.75" x14ac:dyDescent="0.25">
      <c r="A27" s="44">
        <v>13</v>
      </c>
      <c r="B27" s="45" t="s">
        <v>973</v>
      </c>
      <c r="C27" s="46" t="s">
        <v>974</v>
      </c>
      <c r="D27" s="47" t="s">
        <v>975</v>
      </c>
      <c r="E27" s="48">
        <v>9.8000000000000007</v>
      </c>
      <c r="F27" s="49">
        <v>8</v>
      </c>
      <c r="G27" s="50">
        <f t="shared" si="0"/>
        <v>8.5399999999999991</v>
      </c>
      <c r="H27" s="51" t="str">
        <f t="shared" si="1"/>
        <v>A</v>
      </c>
      <c r="I27" s="52"/>
    </row>
    <row r="28" spans="1:9" ht="15.75" x14ac:dyDescent="0.25">
      <c r="A28" s="44">
        <v>14</v>
      </c>
      <c r="B28" s="45" t="s">
        <v>976</v>
      </c>
      <c r="C28" s="46" t="s">
        <v>977</v>
      </c>
      <c r="D28" s="47" t="s">
        <v>975</v>
      </c>
      <c r="E28" s="48">
        <v>9</v>
      </c>
      <c r="F28" s="49">
        <v>8</v>
      </c>
      <c r="G28" s="50">
        <f t="shared" si="0"/>
        <v>8.2999999999999989</v>
      </c>
      <c r="H28" s="51" t="str">
        <f t="shared" si="1"/>
        <v>B+</v>
      </c>
      <c r="I28" s="52"/>
    </row>
    <row r="29" spans="1:9" ht="15.75" x14ac:dyDescent="0.25">
      <c r="A29" s="44">
        <v>15</v>
      </c>
      <c r="B29" s="45" t="s">
        <v>978</v>
      </c>
      <c r="C29" s="46" t="s">
        <v>51</v>
      </c>
      <c r="D29" s="47" t="s">
        <v>975</v>
      </c>
      <c r="E29" s="48">
        <v>9</v>
      </c>
      <c r="F29" s="49">
        <v>6</v>
      </c>
      <c r="G29" s="50">
        <f t="shared" si="0"/>
        <v>6.8999999999999986</v>
      </c>
      <c r="H29" s="51" t="str">
        <f t="shared" si="1"/>
        <v>C+</v>
      </c>
      <c r="I29" s="52"/>
    </row>
    <row r="30" spans="1:9" ht="15.75" x14ac:dyDescent="0.25">
      <c r="A30" s="44">
        <v>16</v>
      </c>
      <c r="B30" s="45" t="s">
        <v>979</v>
      </c>
      <c r="C30" s="46" t="s">
        <v>980</v>
      </c>
      <c r="D30" s="47" t="s">
        <v>981</v>
      </c>
      <c r="E30" s="48">
        <v>3.5</v>
      </c>
      <c r="F30" s="49">
        <v>7</v>
      </c>
      <c r="G30" s="50">
        <f t="shared" si="0"/>
        <v>5.9499999999999993</v>
      </c>
      <c r="H30" s="51" t="str">
        <f t="shared" si="1"/>
        <v>C+</v>
      </c>
      <c r="I30" s="52"/>
    </row>
    <row r="31" spans="1:9" ht="15.75" x14ac:dyDescent="0.25">
      <c r="A31" s="44">
        <v>17</v>
      </c>
      <c r="B31" s="45" t="s">
        <v>982</v>
      </c>
      <c r="C31" s="46" t="s">
        <v>983</v>
      </c>
      <c r="D31" s="47" t="s">
        <v>984</v>
      </c>
      <c r="E31" s="48">
        <v>7.5</v>
      </c>
      <c r="F31" s="49">
        <v>7</v>
      </c>
      <c r="G31" s="50">
        <f t="shared" si="0"/>
        <v>7.1499999999999995</v>
      </c>
      <c r="H31" s="51" t="str">
        <f t="shared" si="1"/>
        <v>B</v>
      </c>
      <c r="I31" s="52"/>
    </row>
    <row r="32" spans="1:9" ht="15.75" x14ac:dyDescent="0.25">
      <c r="A32" s="44">
        <v>18</v>
      </c>
      <c r="B32" s="45" t="s">
        <v>985</v>
      </c>
      <c r="C32" s="46" t="s">
        <v>986</v>
      </c>
      <c r="D32" s="47" t="s">
        <v>987</v>
      </c>
      <c r="E32" s="48">
        <v>3.3</v>
      </c>
      <c r="F32" s="49">
        <v>7</v>
      </c>
      <c r="G32" s="50">
        <f t="shared" si="0"/>
        <v>5.89</v>
      </c>
      <c r="H32" s="51" t="str">
        <f t="shared" si="1"/>
        <v>C</v>
      </c>
      <c r="I32" s="52"/>
    </row>
    <row r="33" spans="1:9" ht="15.75" x14ac:dyDescent="0.25">
      <c r="A33" s="44">
        <v>19</v>
      </c>
      <c r="B33" s="45" t="s">
        <v>988</v>
      </c>
      <c r="C33" s="46" t="s">
        <v>989</v>
      </c>
      <c r="D33" s="47" t="s">
        <v>987</v>
      </c>
      <c r="E33" s="48">
        <v>3.3</v>
      </c>
      <c r="F33" s="49">
        <v>7</v>
      </c>
      <c r="G33" s="50">
        <f t="shared" si="0"/>
        <v>5.89</v>
      </c>
      <c r="H33" s="51" t="str">
        <f t="shared" si="1"/>
        <v>C</v>
      </c>
      <c r="I33" s="52"/>
    </row>
    <row r="34" spans="1:9" ht="15.75" x14ac:dyDescent="0.25">
      <c r="A34" s="44">
        <v>20</v>
      </c>
      <c r="B34" s="45" t="s">
        <v>990</v>
      </c>
      <c r="C34" s="46" t="s">
        <v>991</v>
      </c>
      <c r="D34" s="47" t="s">
        <v>992</v>
      </c>
      <c r="E34" s="48">
        <v>8.8000000000000007</v>
      </c>
      <c r="F34" s="49">
        <v>8</v>
      </c>
      <c r="G34" s="50">
        <f t="shared" si="0"/>
        <v>8.24</v>
      </c>
      <c r="H34" s="51" t="str">
        <f t="shared" si="1"/>
        <v>B+</v>
      </c>
      <c r="I34" s="52"/>
    </row>
    <row r="35" spans="1:9" ht="15.75" x14ac:dyDescent="0.25">
      <c r="A35" s="44">
        <v>21</v>
      </c>
      <c r="B35" s="45" t="s">
        <v>993</v>
      </c>
      <c r="C35" s="46" t="s">
        <v>994</v>
      </c>
      <c r="D35" s="47" t="s">
        <v>215</v>
      </c>
      <c r="E35" s="48">
        <v>6.3</v>
      </c>
      <c r="F35" s="49">
        <v>8</v>
      </c>
      <c r="G35" s="50">
        <f t="shared" si="0"/>
        <v>7.4899999999999993</v>
      </c>
      <c r="H35" s="51" t="str">
        <f t="shared" si="1"/>
        <v>B</v>
      </c>
      <c r="I35" s="52"/>
    </row>
    <row r="36" spans="1:9" ht="15.75" x14ac:dyDescent="0.25">
      <c r="A36" s="44">
        <v>22</v>
      </c>
      <c r="B36" s="45" t="s">
        <v>995</v>
      </c>
      <c r="C36" s="46" t="s">
        <v>124</v>
      </c>
      <c r="D36" s="47" t="s">
        <v>215</v>
      </c>
      <c r="E36" s="48">
        <v>8.5</v>
      </c>
      <c r="F36" s="49">
        <v>7</v>
      </c>
      <c r="G36" s="50">
        <f t="shared" si="0"/>
        <v>7.4499999999999993</v>
      </c>
      <c r="H36" s="51" t="str">
        <f t="shared" si="1"/>
        <v>B</v>
      </c>
      <c r="I36" s="52"/>
    </row>
    <row r="37" spans="1:9" ht="15.75" x14ac:dyDescent="0.25">
      <c r="A37" s="44">
        <v>23</v>
      </c>
      <c r="B37" s="45" t="s">
        <v>996</v>
      </c>
      <c r="C37" s="46" t="s">
        <v>662</v>
      </c>
      <c r="D37" s="47" t="s">
        <v>215</v>
      </c>
      <c r="E37" s="48">
        <v>8</v>
      </c>
      <c r="F37" s="49">
        <v>7</v>
      </c>
      <c r="G37" s="50">
        <f t="shared" si="0"/>
        <v>7.2999999999999989</v>
      </c>
      <c r="H37" s="51" t="str">
        <f t="shared" si="1"/>
        <v>B</v>
      </c>
      <c r="I37" s="52"/>
    </row>
    <row r="38" spans="1:9" ht="15.75" x14ac:dyDescent="0.25">
      <c r="A38" s="44">
        <v>24</v>
      </c>
      <c r="B38" s="45" t="s">
        <v>997</v>
      </c>
      <c r="C38" s="46" t="s">
        <v>134</v>
      </c>
      <c r="D38" s="47" t="s">
        <v>217</v>
      </c>
      <c r="E38" s="48">
        <v>9.3000000000000007</v>
      </c>
      <c r="F38" s="49">
        <v>7</v>
      </c>
      <c r="G38" s="50">
        <f t="shared" si="0"/>
        <v>7.6899999999999995</v>
      </c>
      <c r="H38" s="51" t="str">
        <f t="shared" si="1"/>
        <v>B</v>
      </c>
      <c r="I38" s="52"/>
    </row>
    <row r="39" spans="1:9" ht="15.75" x14ac:dyDescent="0.25">
      <c r="A39" s="44">
        <v>25</v>
      </c>
      <c r="B39" s="45" t="s">
        <v>998</v>
      </c>
      <c r="C39" s="46" t="s">
        <v>999</v>
      </c>
      <c r="D39" s="47" t="s">
        <v>517</v>
      </c>
      <c r="E39" s="48">
        <v>4</v>
      </c>
      <c r="F39" s="49">
        <v>7</v>
      </c>
      <c r="G39" s="50">
        <f t="shared" si="0"/>
        <v>6.1</v>
      </c>
      <c r="H39" s="51" t="str">
        <f t="shared" si="1"/>
        <v>C+</v>
      </c>
      <c r="I39" s="52"/>
    </row>
    <row r="40" spans="1:9" ht="15.75" x14ac:dyDescent="0.25">
      <c r="A40" s="44">
        <v>26</v>
      </c>
      <c r="B40" s="45" t="s">
        <v>1000</v>
      </c>
      <c r="C40" s="46" t="s">
        <v>1001</v>
      </c>
      <c r="D40" s="47" t="s">
        <v>517</v>
      </c>
      <c r="E40" s="48">
        <v>7</v>
      </c>
      <c r="F40" s="49">
        <v>6</v>
      </c>
      <c r="G40" s="50">
        <f t="shared" si="0"/>
        <v>6.2999999999999989</v>
      </c>
      <c r="H40" s="51" t="str">
        <f t="shared" si="1"/>
        <v>C+</v>
      </c>
      <c r="I40" s="52"/>
    </row>
    <row r="41" spans="1:9" ht="15.75" x14ac:dyDescent="0.25">
      <c r="A41" s="44">
        <v>27</v>
      </c>
      <c r="B41" s="45" t="s">
        <v>1002</v>
      </c>
      <c r="C41" s="46" t="s">
        <v>81</v>
      </c>
      <c r="D41" s="47" t="s">
        <v>517</v>
      </c>
      <c r="E41" s="48">
        <v>4.5</v>
      </c>
      <c r="F41" s="49">
        <v>7</v>
      </c>
      <c r="G41" s="50">
        <f t="shared" si="0"/>
        <v>6.2499999999999991</v>
      </c>
      <c r="H41" s="51" t="str">
        <f t="shared" si="1"/>
        <v>C+</v>
      </c>
      <c r="I41" s="52"/>
    </row>
    <row r="42" spans="1:9" ht="15.75" x14ac:dyDescent="0.25">
      <c r="A42" s="44">
        <v>28</v>
      </c>
      <c r="B42" s="45" t="s">
        <v>1003</v>
      </c>
      <c r="C42" s="46" t="s">
        <v>1004</v>
      </c>
      <c r="D42" s="47" t="s">
        <v>1005</v>
      </c>
      <c r="E42" s="48">
        <v>6.3</v>
      </c>
      <c r="F42" s="49">
        <v>6</v>
      </c>
      <c r="G42" s="50">
        <f t="shared" si="0"/>
        <v>6.089999999999999</v>
      </c>
      <c r="H42" s="51" t="str">
        <f t="shared" si="1"/>
        <v>C+</v>
      </c>
      <c r="I42" s="52"/>
    </row>
    <row r="43" spans="1:9" ht="15.75" x14ac:dyDescent="0.25">
      <c r="A43" s="44">
        <v>29</v>
      </c>
      <c r="B43" s="45" t="s">
        <v>1006</v>
      </c>
      <c r="C43" s="46" t="s">
        <v>1007</v>
      </c>
      <c r="D43" s="47" t="s">
        <v>520</v>
      </c>
      <c r="E43" s="48">
        <v>7.5</v>
      </c>
      <c r="F43" s="49">
        <v>5</v>
      </c>
      <c r="G43" s="50">
        <f t="shared" si="0"/>
        <v>5.75</v>
      </c>
      <c r="H43" s="51" t="str">
        <f t="shared" si="1"/>
        <v>C</v>
      </c>
      <c r="I43" s="52"/>
    </row>
    <row r="44" spans="1:9" ht="15.75" x14ac:dyDescent="0.25">
      <c r="A44" s="44">
        <v>30</v>
      </c>
      <c r="B44" s="45" t="s">
        <v>1008</v>
      </c>
      <c r="C44" s="46" t="s">
        <v>821</v>
      </c>
      <c r="D44" s="47" t="s">
        <v>520</v>
      </c>
      <c r="E44" s="48">
        <v>8.5</v>
      </c>
      <c r="F44" s="49">
        <v>7</v>
      </c>
      <c r="G44" s="50">
        <f t="shared" si="0"/>
        <v>7.4499999999999993</v>
      </c>
      <c r="H44" s="51" t="str">
        <f t="shared" si="1"/>
        <v>B</v>
      </c>
      <c r="I44" s="52"/>
    </row>
    <row r="45" spans="1:9" ht="15.75" x14ac:dyDescent="0.25">
      <c r="A45" s="44">
        <v>31</v>
      </c>
      <c r="B45" s="45" t="s">
        <v>1009</v>
      </c>
      <c r="C45" s="46" t="s">
        <v>522</v>
      </c>
      <c r="D45" s="47" t="s">
        <v>31</v>
      </c>
      <c r="E45" s="48">
        <v>7.3</v>
      </c>
      <c r="F45" s="49">
        <v>6</v>
      </c>
      <c r="G45" s="50">
        <f t="shared" si="0"/>
        <v>6.3899999999999988</v>
      </c>
      <c r="H45" s="51" t="str">
        <f t="shared" si="1"/>
        <v>C+</v>
      </c>
      <c r="I45" s="52"/>
    </row>
    <row r="46" spans="1:9" ht="15.75" x14ac:dyDescent="0.25">
      <c r="A46" s="44">
        <v>32</v>
      </c>
      <c r="B46" s="45" t="s">
        <v>1010</v>
      </c>
      <c r="C46" s="46" t="s">
        <v>1011</v>
      </c>
      <c r="D46" s="47" t="s">
        <v>31</v>
      </c>
      <c r="E46" s="48">
        <v>3</v>
      </c>
      <c r="F46" s="49">
        <v>8</v>
      </c>
      <c r="G46" s="50">
        <f t="shared" si="0"/>
        <v>6.5</v>
      </c>
      <c r="H46" s="51" t="str">
        <f t="shared" si="1"/>
        <v>C+</v>
      </c>
      <c r="I46" s="52"/>
    </row>
    <row r="47" spans="1:9" ht="15.75" x14ac:dyDescent="0.25">
      <c r="A47" s="44">
        <v>33</v>
      </c>
      <c r="B47" s="45" t="s">
        <v>1012</v>
      </c>
      <c r="C47" s="46" t="s">
        <v>1013</v>
      </c>
      <c r="D47" s="47" t="s">
        <v>31</v>
      </c>
      <c r="E47" s="48">
        <v>4.3</v>
      </c>
      <c r="F47" s="49">
        <v>8</v>
      </c>
      <c r="G47" s="50">
        <f t="shared" si="0"/>
        <v>6.89</v>
      </c>
      <c r="H47" s="51" t="str">
        <f t="shared" si="1"/>
        <v>C+</v>
      </c>
      <c r="I47" s="52"/>
    </row>
    <row r="48" spans="1:9" ht="15.75" x14ac:dyDescent="0.25">
      <c r="A48" s="44">
        <v>34</v>
      </c>
      <c r="B48" s="45" t="s">
        <v>1014</v>
      </c>
      <c r="C48" s="46" t="s">
        <v>221</v>
      </c>
      <c r="D48" s="47" t="s">
        <v>31</v>
      </c>
      <c r="E48" s="48">
        <v>7.3</v>
      </c>
      <c r="F48" s="49">
        <v>9</v>
      </c>
      <c r="G48" s="50">
        <f t="shared" si="0"/>
        <v>8.49</v>
      </c>
      <c r="H48" s="51" t="str">
        <f t="shared" si="1"/>
        <v>A</v>
      </c>
      <c r="I48" s="52"/>
    </row>
    <row r="49" spans="1:9" ht="15.75" x14ac:dyDescent="0.25">
      <c r="A49" s="44">
        <v>35</v>
      </c>
      <c r="B49" s="45" t="s">
        <v>1015</v>
      </c>
      <c r="C49" s="46" t="s">
        <v>1016</v>
      </c>
      <c r="D49" s="47" t="s">
        <v>31</v>
      </c>
      <c r="E49" s="48">
        <v>6.8</v>
      </c>
      <c r="F49" s="49">
        <v>5</v>
      </c>
      <c r="G49" s="50">
        <f t="shared" si="0"/>
        <v>5.54</v>
      </c>
      <c r="H49" s="51" t="str">
        <f t="shared" si="1"/>
        <v>C</v>
      </c>
      <c r="I49" s="52"/>
    </row>
    <row r="50" spans="1:9" ht="15.75" x14ac:dyDescent="0.25">
      <c r="A50" s="44">
        <v>36</v>
      </c>
      <c r="B50" s="45" t="s">
        <v>1017</v>
      </c>
      <c r="C50" s="46" t="s">
        <v>1018</v>
      </c>
      <c r="D50" s="47" t="s">
        <v>31</v>
      </c>
      <c r="E50" s="48">
        <v>8</v>
      </c>
      <c r="F50" s="49">
        <v>6</v>
      </c>
      <c r="G50" s="50">
        <f t="shared" si="0"/>
        <v>6.6</v>
      </c>
      <c r="H50" s="51" t="str">
        <f t="shared" si="1"/>
        <v>C+</v>
      </c>
      <c r="I50" s="52"/>
    </row>
    <row r="51" spans="1:9" ht="15.75" x14ac:dyDescent="0.25">
      <c r="A51" s="44">
        <v>37</v>
      </c>
      <c r="B51" s="45" t="s">
        <v>1019</v>
      </c>
      <c r="C51" s="46" t="s">
        <v>1020</v>
      </c>
      <c r="D51" s="47" t="s">
        <v>1021</v>
      </c>
      <c r="E51" s="48">
        <v>0</v>
      </c>
      <c r="F51" s="49">
        <v>0</v>
      </c>
      <c r="G51" s="50">
        <f t="shared" si="0"/>
        <v>0</v>
      </c>
      <c r="H51" s="51"/>
      <c r="I51" s="52" t="s">
        <v>1066</v>
      </c>
    </row>
    <row r="52" spans="1:9" ht="15.75" x14ac:dyDescent="0.25">
      <c r="A52" s="44">
        <v>38</v>
      </c>
      <c r="B52" s="45" t="s">
        <v>1022</v>
      </c>
      <c r="C52" s="46" t="s">
        <v>562</v>
      </c>
      <c r="D52" s="47" t="s">
        <v>226</v>
      </c>
      <c r="E52" s="48">
        <v>4.3</v>
      </c>
      <c r="F52" s="49">
        <v>6</v>
      </c>
      <c r="G52" s="50">
        <f t="shared" si="0"/>
        <v>5.4899999999999993</v>
      </c>
      <c r="H52" s="51" t="str">
        <f t="shared" si="1"/>
        <v>C</v>
      </c>
      <c r="I52" s="52"/>
    </row>
    <row r="53" spans="1:9" ht="15.75" x14ac:dyDescent="0.25">
      <c r="A53" s="44">
        <v>39</v>
      </c>
      <c r="B53" s="45" t="s">
        <v>1023</v>
      </c>
      <c r="C53" s="46" t="s">
        <v>1024</v>
      </c>
      <c r="D53" s="47" t="s">
        <v>1025</v>
      </c>
      <c r="E53" s="48">
        <v>8.5</v>
      </c>
      <c r="F53" s="49">
        <v>7</v>
      </c>
      <c r="G53" s="50">
        <f t="shared" si="0"/>
        <v>7.4499999999999993</v>
      </c>
      <c r="H53" s="51" t="str">
        <f t="shared" si="1"/>
        <v>B</v>
      </c>
      <c r="I53" s="52"/>
    </row>
    <row r="54" spans="1:9" ht="15.75" x14ac:dyDescent="0.25">
      <c r="A54" s="44">
        <v>40</v>
      </c>
      <c r="B54" s="45" t="s">
        <v>1026</v>
      </c>
      <c r="C54" s="46" t="s">
        <v>693</v>
      </c>
      <c r="D54" s="47" t="s">
        <v>1027</v>
      </c>
      <c r="E54" s="48">
        <v>0</v>
      </c>
      <c r="F54" s="49">
        <v>0</v>
      </c>
      <c r="G54" s="50">
        <f t="shared" si="0"/>
        <v>0</v>
      </c>
      <c r="H54" s="51" t="str">
        <f t="shared" si="1"/>
        <v>F</v>
      </c>
      <c r="I54" s="52" t="s">
        <v>1066</v>
      </c>
    </row>
    <row r="55" spans="1:9" ht="15.75" x14ac:dyDescent="0.25">
      <c r="A55" s="44">
        <v>41</v>
      </c>
      <c r="B55" s="45" t="s">
        <v>1028</v>
      </c>
      <c r="C55" s="46" t="s">
        <v>1029</v>
      </c>
      <c r="D55" s="47" t="s">
        <v>32</v>
      </c>
      <c r="E55" s="48">
        <v>0</v>
      </c>
      <c r="F55" s="49">
        <v>0</v>
      </c>
      <c r="G55" s="50">
        <f t="shared" si="0"/>
        <v>0</v>
      </c>
      <c r="H55" s="51" t="str">
        <f t="shared" si="1"/>
        <v>F</v>
      </c>
      <c r="I55" s="52" t="s">
        <v>1066</v>
      </c>
    </row>
    <row r="56" spans="1:9" ht="15.75" x14ac:dyDescent="0.25">
      <c r="A56" s="44">
        <v>42</v>
      </c>
      <c r="B56" s="45" t="s">
        <v>1030</v>
      </c>
      <c r="C56" s="46" t="s">
        <v>1031</v>
      </c>
      <c r="D56" s="47" t="s">
        <v>32</v>
      </c>
      <c r="E56" s="48">
        <v>7.3</v>
      </c>
      <c r="F56" s="49">
        <v>7</v>
      </c>
      <c r="G56" s="50">
        <f t="shared" si="0"/>
        <v>7.09</v>
      </c>
      <c r="H56" s="51" t="str">
        <f t="shared" si="1"/>
        <v>B</v>
      </c>
      <c r="I56" s="52"/>
    </row>
    <row r="57" spans="1:9" ht="15.75" x14ac:dyDescent="0.25">
      <c r="A57" s="44">
        <v>43</v>
      </c>
      <c r="B57" s="45" t="s">
        <v>1032</v>
      </c>
      <c r="C57" s="46" t="s">
        <v>1033</v>
      </c>
      <c r="D57" s="47" t="s">
        <v>32</v>
      </c>
      <c r="E57" s="48">
        <v>8</v>
      </c>
      <c r="F57" s="49">
        <v>6</v>
      </c>
      <c r="G57" s="50">
        <f t="shared" si="0"/>
        <v>6.6</v>
      </c>
      <c r="H57" s="51" t="str">
        <f t="shared" si="1"/>
        <v>C+</v>
      </c>
      <c r="I57" s="52"/>
    </row>
    <row r="58" spans="1:9" ht="15.75" x14ac:dyDescent="0.25">
      <c r="A58" s="44">
        <v>44</v>
      </c>
      <c r="B58" s="45" t="s">
        <v>1034</v>
      </c>
      <c r="C58" s="46" t="s">
        <v>1035</v>
      </c>
      <c r="D58" s="47" t="s">
        <v>32</v>
      </c>
      <c r="E58" s="48">
        <v>8</v>
      </c>
      <c r="F58" s="49">
        <v>6</v>
      </c>
      <c r="G58" s="50">
        <f t="shared" si="0"/>
        <v>6.6</v>
      </c>
      <c r="H58" s="51" t="str">
        <f t="shared" si="1"/>
        <v>C+</v>
      </c>
      <c r="I58" s="52"/>
    </row>
    <row r="59" spans="1:9" ht="15.75" x14ac:dyDescent="0.25">
      <c r="A59" s="44">
        <v>45</v>
      </c>
      <c r="B59" s="45" t="s">
        <v>1036</v>
      </c>
      <c r="C59" s="46" t="s">
        <v>1037</v>
      </c>
      <c r="D59" s="47" t="s">
        <v>32</v>
      </c>
      <c r="E59" s="48">
        <v>8</v>
      </c>
      <c r="F59" s="49">
        <v>7</v>
      </c>
      <c r="G59" s="50">
        <f t="shared" si="0"/>
        <v>7.2999999999999989</v>
      </c>
      <c r="H59" s="51" t="str">
        <f t="shared" si="1"/>
        <v>B</v>
      </c>
      <c r="I59" s="52"/>
    </row>
    <row r="60" spans="1:9" ht="15.75" x14ac:dyDescent="0.25">
      <c r="A60" s="44">
        <v>46</v>
      </c>
      <c r="B60" s="45" t="s">
        <v>1038</v>
      </c>
      <c r="C60" s="46" t="s">
        <v>1039</v>
      </c>
      <c r="D60" s="47" t="s">
        <v>32</v>
      </c>
      <c r="E60" s="48">
        <v>3.5</v>
      </c>
      <c r="F60" s="49">
        <v>6</v>
      </c>
      <c r="G60" s="50">
        <f t="shared" si="0"/>
        <v>5.2499999999999991</v>
      </c>
      <c r="H60" s="51" t="str">
        <f t="shared" si="1"/>
        <v>D+</v>
      </c>
      <c r="I60" s="52"/>
    </row>
    <row r="61" spans="1:9" ht="15.75" x14ac:dyDescent="0.25">
      <c r="A61" s="56">
        <v>47</v>
      </c>
      <c r="B61" s="57" t="s">
        <v>1040</v>
      </c>
      <c r="C61" s="58" t="s">
        <v>1041</v>
      </c>
      <c r="D61" s="59" t="s">
        <v>236</v>
      </c>
      <c r="E61" s="60">
        <v>0</v>
      </c>
      <c r="F61" s="61">
        <v>0</v>
      </c>
      <c r="G61" s="62">
        <f t="shared" si="0"/>
        <v>0</v>
      </c>
      <c r="H61" s="63" t="str">
        <f t="shared" si="1"/>
        <v>F</v>
      </c>
      <c r="I61" s="64" t="s">
        <v>1066</v>
      </c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5" t="str">
        <f>"Cộng danh sách gồm "</f>
        <v xml:space="preserve">Cộng danh sách gồm </v>
      </c>
      <c r="B63" s="15"/>
      <c r="C63" s="15"/>
      <c r="D63" s="16">
        <f>COUNTA(H15:H61)</f>
        <v>46</v>
      </c>
      <c r="E63" s="17">
        <v>1</v>
      </c>
      <c r="F63" s="18"/>
      <c r="G63" s="1"/>
      <c r="H63" s="1"/>
      <c r="I63" s="1"/>
    </row>
    <row r="64" spans="1:9" ht="15.75" x14ac:dyDescent="0.25">
      <c r="A64" s="68" t="s">
        <v>58</v>
      </c>
      <c r="B64" s="68"/>
      <c r="C64" s="68"/>
      <c r="D64" s="19">
        <f>COUNTIF(G15:G61,"&gt;=5")</f>
        <v>42</v>
      </c>
      <c r="E64" s="20">
        <f>D64/D63</f>
        <v>0.91304347826086951</v>
      </c>
      <c r="F64" s="21"/>
      <c r="G64" s="1"/>
      <c r="H64" s="1"/>
      <c r="I64" s="1"/>
    </row>
    <row r="65" spans="1:9" ht="15.75" x14ac:dyDescent="0.25">
      <c r="A65" s="68" t="s">
        <v>59</v>
      </c>
      <c r="B65" s="68"/>
      <c r="C65" s="68"/>
      <c r="D65" s="19"/>
      <c r="E65" s="20">
        <f>D65/D63</f>
        <v>0</v>
      </c>
      <c r="F65" s="21"/>
      <c r="G65" s="1"/>
      <c r="H65" s="1"/>
      <c r="I65" s="1"/>
    </row>
    <row r="66" spans="1:9" ht="15.75" x14ac:dyDescent="0.25">
      <c r="A66" s="22"/>
      <c r="B66" s="22"/>
      <c r="C66" s="23"/>
      <c r="D66" s="22"/>
      <c r="E66" s="4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16" t="str">
        <f ca="1">"TP. Hồ Chí Minh, ngày "&amp;  DAY(NOW())&amp;" tháng " &amp;MONTH(NOW())&amp;" năm "&amp;YEAR(NOW())</f>
        <v>TP. Hồ Chí Minh, ngày 9 tháng 1 năm 2017</v>
      </c>
      <c r="F67" s="116"/>
      <c r="G67" s="116"/>
      <c r="H67" s="116"/>
      <c r="I67" s="116"/>
    </row>
    <row r="68" spans="1:9" ht="15.75" x14ac:dyDescent="0.25">
      <c r="A68" s="111" t="s">
        <v>948</v>
      </c>
      <c r="B68" s="111"/>
      <c r="C68" s="111"/>
      <c r="D68" s="1"/>
      <c r="E68" s="111" t="s">
        <v>61</v>
      </c>
      <c r="F68" s="111"/>
      <c r="G68" s="111"/>
      <c r="H68" s="111"/>
      <c r="I68" s="111"/>
    </row>
    <row r="69" spans="1:9" ht="15.75" x14ac:dyDescent="0.25">
      <c r="A69" s="1"/>
      <c r="B69" s="1"/>
      <c r="C69" s="1"/>
      <c r="D69" s="1"/>
      <c r="E69" s="116"/>
      <c r="F69" s="116"/>
      <c r="G69" s="116"/>
      <c r="H69" s="116"/>
      <c r="I69" s="116"/>
    </row>
    <row r="70" spans="1:9" ht="15.75" x14ac:dyDescent="0.25">
      <c r="A70" s="111"/>
      <c r="B70" s="111"/>
      <c r="C70" s="111"/>
      <c r="D70" s="1"/>
      <c r="E70" s="111"/>
      <c r="F70" s="111"/>
      <c r="G70" s="111"/>
      <c r="H70" s="111"/>
      <c r="I70" s="111"/>
    </row>
    <row r="71" spans="1:9" ht="16.5" x14ac:dyDescent="0.25">
      <c r="B71" s="110" t="s">
        <v>1067</v>
      </c>
      <c r="C71" s="110"/>
      <c r="D71" s="107"/>
      <c r="E71" s="107"/>
      <c r="F71" s="110" t="s">
        <v>1068</v>
      </c>
      <c r="G71" s="110"/>
      <c r="H71" s="110"/>
    </row>
  </sheetData>
  <protectedRanges>
    <protectedRange sqref="I15:I61" name="Range4"/>
    <protectedRange sqref="E15:F61" name="Range3"/>
    <protectedRange sqref="E13:F13" name="Range6"/>
    <protectedRange sqref="C8:C10 G8:G9" name="Range2_1"/>
    <protectedRange sqref="B15:D61" name="Range3_1_1"/>
    <protectedRange sqref="A4" name="Range1_1"/>
  </protectedRanges>
  <mergeCells count="15">
    <mergeCell ref="F71:H71"/>
    <mergeCell ref="B71:C71"/>
    <mergeCell ref="A6:I6"/>
    <mergeCell ref="E67:I67"/>
    <mergeCell ref="A68:C68"/>
    <mergeCell ref="E68:I68"/>
    <mergeCell ref="E69:I69"/>
    <mergeCell ref="A70:C70"/>
    <mergeCell ref="E70:I70"/>
    <mergeCell ref="A4:D4"/>
    <mergeCell ref="A1:D1"/>
    <mergeCell ref="E1:I1"/>
    <mergeCell ref="A2:D2"/>
    <mergeCell ref="E2:I2"/>
    <mergeCell ref="A3:D3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25" right="0.26" top="0.43" bottom="0.34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04ĐH_ĐC1</vt:lpstr>
      <vt:lpstr>04ĐH_ĐC2</vt:lpstr>
      <vt:lpstr>04ĐH_ĐC3</vt:lpstr>
      <vt:lpstr>04ĐH_KT1</vt:lpstr>
      <vt:lpstr>04ĐH_KT2</vt:lpstr>
      <vt:lpstr>04ĐH_MT1</vt:lpstr>
      <vt:lpstr>04ĐH_MT2</vt:lpstr>
      <vt:lpstr>04ĐHMT3</vt:lpstr>
      <vt:lpstr>04ĐHMT4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2017-01-09T06:17:36Z</dcterms:modified>
</cp:coreProperties>
</file>