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 activeTab="3"/>
  </bookViews>
  <sheets>
    <sheet name="04ĐH_ĐC1" sheetId="36" r:id="rId1"/>
    <sheet name="04ĐH_ĐC2" sheetId="37" r:id="rId2"/>
    <sheet name="04ĐH_ĐC3" sheetId="38" r:id="rId3"/>
    <sheet name="04ĐH_QLDD1" sheetId="58" r:id="rId4"/>
    <sheet name="04ĐH_QLDD2" sheetId="59" r:id="rId5"/>
    <sheet name="04ĐH_QLDD3" sheetId="60" r:id="rId6"/>
    <sheet name="04ĐH_QLDD4" sheetId="61" r:id="rId7"/>
    <sheet name="04ĐH_QLDD5" sheetId="62" r:id="rId8"/>
    <sheet name="04ĐH_QLDD6" sheetId="63" r:id="rId9"/>
  </sheets>
  <definedNames>
    <definedName name="_xlnm.Print_Titles" localSheetId="0">'04ĐH_ĐC1'!$12:$14</definedName>
    <definedName name="_xlnm.Print_Titles" localSheetId="1">'04ĐH_ĐC2'!$12:$14</definedName>
    <definedName name="_xlnm.Print_Titles" localSheetId="2">'04ĐH_ĐC3'!$12:$14</definedName>
    <definedName name="_xlnm.Print_Titles" localSheetId="3">'04ĐH_QLDD1'!$12:$14</definedName>
    <definedName name="_xlnm.Print_Titles" localSheetId="4">'04ĐH_QLDD2'!$12:$14</definedName>
    <definedName name="_xlnm.Print_Titles" localSheetId="5">'04ĐH_QLDD3'!$12:$14</definedName>
    <definedName name="_xlnm.Print_Titles" localSheetId="6">'04ĐH_QLDD4'!$12:$14</definedName>
    <definedName name="_xlnm.Print_Titles" localSheetId="7">'04ĐH_QLDD5'!$12:$14</definedName>
    <definedName name="_xlnm.Print_Titles" localSheetId="8">'04ĐH_QLDD6'!$12:$14</definedName>
  </definedNames>
  <calcPr calcId="145621"/>
</workbook>
</file>

<file path=xl/calcChain.xml><?xml version="1.0" encoding="utf-8"?>
<calcChain xmlns="http://schemas.openxmlformats.org/spreadsheetml/2006/main">
  <c r="G67" i="63" l="1"/>
  <c r="H67" i="63" s="1"/>
  <c r="G68" i="63"/>
  <c r="H68" i="63" s="1"/>
  <c r="G67" i="62"/>
  <c r="H67" i="62" s="1"/>
  <c r="G68" i="62"/>
  <c r="H68" i="62" s="1"/>
  <c r="H66" i="61"/>
  <c r="G66" i="61"/>
  <c r="G67" i="61"/>
  <c r="H67" i="61" s="1"/>
  <c r="G68" i="61"/>
  <c r="H68" i="61" s="1"/>
  <c r="G69" i="61"/>
  <c r="H69" i="61" s="1"/>
  <c r="G67" i="60"/>
  <c r="H67" i="60" s="1"/>
  <c r="G68" i="60"/>
  <c r="H68" i="60" s="1"/>
  <c r="G68" i="59"/>
  <c r="H68" i="59" s="1"/>
  <c r="G66" i="58"/>
  <c r="H66" i="58" s="1"/>
  <c r="G67" i="58"/>
  <c r="H67" i="58" s="1"/>
  <c r="G68" i="58"/>
  <c r="H68" i="58" s="1"/>
  <c r="G69" i="58"/>
  <c r="H69" i="58" s="1"/>
  <c r="E74" i="63"/>
  <c r="A70" i="63"/>
  <c r="G66" i="63"/>
  <c r="H66" i="63" s="1"/>
  <c r="G65" i="63"/>
  <c r="H65" i="63" s="1"/>
  <c r="G64" i="63"/>
  <c r="H64" i="63" s="1"/>
  <c r="G63" i="63"/>
  <c r="H63" i="63" s="1"/>
  <c r="G62" i="63"/>
  <c r="H62" i="63" s="1"/>
  <c r="G61" i="63"/>
  <c r="H61" i="63" s="1"/>
  <c r="G60" i="63"/>
  <c r="H60" i="63" s="1"/>
  <c r="G59" i="63"/>
  <c r="H59" i="63" s="1"/>
  <c r="G58" i="63"/>
  <c r="H58" i="63" s="1"/>
  <c r="G57" i="63"/>
  <c r="H57" i="63" s="1"/>
  <c r="G56" i="63"/>
  <c r="H56" i="63" s="1"/>
  <c r="G55" i="63"/>
  <c r="H55" i="63" s="1"/>
  <c r="G54" i="63"/>
  <c r="H54" i="63" s="1"/>
  <c r="G53" i="63"/>
  <c r="H53" i="63" s="1"/>
  <c r="G52" i="63"/>
  <c r="H52" i="63" s="1"/>
  <c r="G51" i="63"/>
  <c r="H51" i="63" s="1"/>
  <c r="G50" i="63"/>
  <c r="H50" i="63" s="1"/>
  <c r="G49" i="63"/>
  <c r="H49" i="63" s="1"/>
  <c r="G48" i="63"/>
  <c r="H48" i="63" s="1"/>
  <c r="G47" i="63"/>
  <c r="H47" i="63" s="1"/>
  <c r="G46" i="63"/>
  <c r="H46" i="63" s="1"/>
  <c r="G45" i="63"/>
  <c r="H45" i="63" s="1"/>
  <c r="H44" i="63"/>
  <c r="G44" i="63"/>
  <c r="G43" i="63"/>
  <c r="H43" i="63" s="1"/>
  <c r="G42" i="63"/>
  <c r="H42" i="63" s="1"/>
  <c r="G41" i="63"/>
  <c r="H41" i="63" s="1"/>
  <c r="G40" i="63"/>
  <c r="H40" i="63" s="1"/>
  <c r="G39" i="63"/>
  <c r="H39" i="63" s="1"/>
  <c r="G38" i="63"/>
  <c r="H38" i="63" s="1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G26" i="63"/>
  <c r="H26" i="63" s="1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G18" i="63"/>
  <c r="H18" i="63" s="1"/>
  <c r="G17" i="63"/>
  <c r="H17" i="63" s="1"/>
  <c r="G16" i="63"/>
  <c r="H16" i="63" s="1"/>
  <c r="G15" i="63"/>
  <c r="E74" i="62"/>
  <c r="A70" i="62"/>
  <c r="G66" i="62"/>
  <c r="H66" i="62" s="1"/>
  <c r="G65" i="62"/>
  <c r="H65" i="62" s="1"/>
  <c r="G64" i="62"/>
  <c r="H64" i="62" s="1"/>
  <c r="G63" i="62"/>
  <c r="H63" i="62" s="1"/>
  <c r="G62" i="62"/>
  <c r="H62" i="62" s="1"/>
  <c r="G61" i="62"/>
  <c r="H61" i="62" s="1"/>
  <c r="G60" i="62"/>
  <c r="H60" i="62" s="1"/>
  <c r="G59" i="62"/>
  <c r="H59" i="62" s="1"/>
  <c r="G58" i="62"/>
  <c r="H58" i="62" s="1"/>
  <c r="G57" i="62"/>
  <c r="H57" i="62" s="1"/>
  <c r="G56" i="62"/>
  <c r="H56" i="62" s="1"/>
  <c r="G55" i="62"/>
  <c r="H55" i="62" s="1"/>
  <c r="G54" i="62"/>
  <c r="H54" i="62" s="1"/>
  <c r="G53" i="62"/>
  <c r="H53" i="62" s="1"/>
  <c r="G52" i="62"/>
  <c r="H52" i="62" s="1"/>
  <c r="G51" i="62"/>
  <c r="H51" i="62" s="1"/>
  <c r="G50" i="62"/>
  <c r="H50" i="62" s="1"/>
  <c r="G49" i="62"/>
  <c r="H49" i="62" s="1"/>
  <c r="G48" i="62"/>
  <c r="H48" i="62" s="1"/>
  <c r="G47" i="62"/>
  <c r="H47" i="62" s="1"/>
  <c r="G46" i="62"/>
  <c r="H46" i="62" s="1"/>
  <c r="G45" i="62"/>
  <c r="H45" i="62" s="1"/>
  <c r="G44" i="62"/>
  <c r="H44" i="62" s="1"/>
  <c r="G43" i="62"/>
  <c r="H43" i="62" s="1"/>
  <c r="G42" i="62"/>
  <c r="H42" i="62" s="1"/>
  <c r="G41" i="62"/>
  <c r="H41" i="62" s="1"/>
  <c r="G40" i="62"/>
  <c r="H40" i="62" s="1"/>
  <c r="G39" i="62"/>
  <c r="H39" i="62" s="1"/>
  <c r="G38" i="62"/>
  <c r="H38" i="62" s="1"/>
  <c r="G37" i="62"/>
  <c r="H37" i="62" s="1"/>
  <c r="G36" i="62"/>
  <c r="H36" i="62" s="1"/>
  <c r="G35" i="62"/>
  <c r="H35" i="62" s="1"/>
  <c r="G34" i="62"/>
  <c r="H34" i="62" s="1"/>
  <c r="G33" i="62"/>
  <c r="H33" i="62" s="1"/>
  <c r="G32" i="62"/>
  <c r="H32" i="62" s="1"/>
  <c r="G31" i="62"/>
  <c r="H31" i="62" s="1"/>
  <c r="G30" i="62"/>
  <c r="H30" i="62" s="1"/>
  <c r="G29" i="62"/>
  <c r="H29" i="62" s="1"/>
  <c r="G28" i="62"/>
  <c r="H28" i="62" s="1"/>
  <c r="G27" i="62"/>
  <c r="H27" i="62" s="1"/>
  <c r="G26" i="62"/>
  <c r="H26" i="62" s="1"/>
  <c r="G25" i="62"/>
  <c r="H25" i="62" s="1"/>
  <c r="G24" i="62"/>
  <c r="H24" i="62" s="1"/>
  <c r="G23" i="62"/>
  <c r="H23" i="62" s="1"/>
  <c r="G22" i="62"/>
  <c r="H22" i="62" s="1"/>
  <c r="G21" i="62"/>
  <c r="H21" i="62" s="1"/>
  <c r="G20" i="62"/>
  <c r="H20" i="62" s="1"/>
  <c r="G19" i="62"/>
  <c r="H19" i="62" s="1"/>
  <c r="G18" i="62"/>
  <c r="H18" i="62" s="1"/>
  <c r="G17" i="62"/>
  <c r="H17" i="62" s="1"/>
  <c r="G16" i="62"/>
  <c r="H16" i="62" s="1"/>
  <c r="G15" i="62"/>
  <c r="H15" i="62" s="1"/>
  <c r="E75" i="61"/>
  <c r="A71" i="61"/>
  <c r="G65" i="61"/>
  <c r="H65" i="61" s="1"/>
  <c r="G64" i="61"/>
  <c r="H64" i="61" s="1"/>
  <c r="G63" i="61"/>
  <c r="H63" i="61" s="1"/>
  <c r="G62" i="61"/>
  <c r="H62" i="61" s="1"/>
  <c r="G61" i="61"/>
  <c r="H61" i="61" s="1"/>
  <c r="H60" i="61"/>
  <c r="G60" i="61"/>
  <c r="G59" i="61"/>
  <c r="H59" i="61" s="1"/>
  <c r="G58" i="61"/>
  <c r="H58" i="61" s="1"/>
  <c r="G57" i="61"/>
  <c r="H57" i="61" s="1"/>
  <c r="G56" i="61"/>
  <c r="H56" i="61" s="1"/>
  <c r="G55" i="61"/>
  <c r="H55" i="61" s="1"/>
  <c r="G54" i="61"/>
  <c r="H54" i="61" s="1"/>
  <c r="G53" i="61"/>
  <c r="H53" i="61" s="1"/>
  <c r="G52" i="61"/>
  <c r="H52" i="61" s="1"/>
  <c r="G51" i="61"/>
  <c r="H51" i="61" s="1"/>
  <c r="G50" i="61"/>
  <c r="H50" i="61" s="1"/>
  <c r="G49" i="61"/>
  <c r="H49" i="61" s="1"/>
  <c r="G48" i="61"/>
  <c r="H48" i="61" s="1"/>
  <c r="G47" i="61"/>
  <c r="H47" i="61" s="1"/>
  <c r="G46" i="61"/>
  <c r="H46" i="61" s="1"/>
  <c r="G45" i="61"/>
  <c r="H45" i="61" s="1"/>
  <c r="G44" i="61"/>
  <c r="H44" i="61" s="1"/>
  <c r="G43" i="61"/>
  <c r="H43" i="61" s="1"/>
  <c r="G42" i="61"/>
  <c r="H42" i="61" s="1"/>
  <c r="G41" i="61"/>
  <c r="H41" i="61" s="1"/>
  <c r="G40" i="61"/>
  <c r="H40" i="61" s="1"/>
  <c r="G39" i="61"/>
  <c r="H39" i="61" s="1"/>
  <c r="G38" i="61"/>
  <c r="H38" i="61" s="1"/>
  <c r="G37" i="61"/>
  <c r="H37" i="61" s="1"/>
  <c r="G36" i="61"/>
  <c r="H36" i="61" s="1"/>
  <c r="G35" i="61"/>
  <c r="H35" i="61" s="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20" i="61"/>
  <c r="H20" i="61" s="1"/>
  <c r="G19" i="61"/>
  <c r="H19" i="61" s="1"/>
  <c r="G18" i="61"/>
  <c r="H18" i="61" s="1"/>
  <c r="G17" i="61"/>
  <c r="H17" i="61" s="1"/>
  <c r="G16" i="61"/>
  <c r="H16" i="61" s="1"/>
  <c r="G15" i="61"/>
  <c r="H15" i="61" s="1"/>
  <c r="E74" i="60"/>
  <c r="A70" i="60"/>
  <c r="G66" i="60"/>
  <c r="H66" i="60" s="1"/>
  <c r="G65" i="60"/>
  <c r="H65" i="60" s="1"/>
  <c r="G64" i="60"/>
  <c r="H64" i="60" s="1"/>
  <c r="G63" i="60"/>
  <c r="H63" i="60" s="1"/>
  <c r="G62" i="60"/>
  <c r="H62" i="60" s="1"/>
  <c r="G61" i="60"/>
  <c r="H61" i="60" s="1"/>
  <c r="G60" i="60"/>
  <c r="H60" i="60" s="1"/>
  <c r="G59" i="60"/>
  <c r="H59" i="60" s="1"/>
  <c r="G58" i="60"/>
  <c r="H58" i="60" s="1"/>
  <c r="G57" i="60"/>
  <c r="H57" i="60" s="1"/>
  <c r="H56" i="60"/>
  <c r="G56" i="60"/>
  <c r="G55" i="60"/>
  <c r="H55" i="60" s="1"/>
  <c r="G54" i="60"/>
  <c r="H54" i="60" s="1"/>
  <c r="G53" i="60"/>
  <c r="H53" i="60" s="1"/>
  <c r="G52" i="60"/>
  <c r="H52" i="60" s="1"/>
  <c r="G51" i="60"/>
  <c r="H51" i="60" s="1"/>
  <c r="G50" i="60"/>
  <c r="H50" i="60" s="1"/>
  <c r="G49" i="60"/>
  <c r="H49" i="60" s="1"/>
  <c r="G48" i="60"/>
  <c r="H48" i="60" s="1"/>
  <c r="G47" i="60"/>
  <c r="H47" i="60" s="1"/>
  <c r="G46" i="60"/>
  <c r="H46" i="60" s="1"/>
  <c r="G45" i="60"/>
  <c r="H45" i="60" s="1"/>
  <c r="G44" i="60"/>
  <c r="H44" i="60" s="1"/>
  <c r="G43" i="60"/>
  <c r="H43" i="60" s="1"/>
  <c r="G42" i="60"/>
  <c r="H42" i="60" s="1"/>
  <c r="G41" i="60"/>
  <c r="H41" i="60" s="1"/>
  <c r="H40" i="60"/>
  <c r="G40" i="60"/>
  <c r="G39" i="60"/>
  <c r="H39" i="60" s="1"/>
  <c r="G38" i="60"/>
  <c r="H38" i="60" s="1"/>
  <c r="G37" i="60"/>
  <c r="H37" i="60" s="1"/>
  <c r="G36" i="60"/>
  <c r="H36" i="60" s="1"/>
  <c r="G35" i="60"/>
  <c r="H35" i="60" s="1"/>
  <c r="G34" i="60"/>
  <c r="H34" i="60" s="1"/>
  <c r="G33" i="60"/>
  <c r="H33" i="60" s="1"/>
  <c r="H32" i="60"/>
  <c r="G32" i="60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H24" i="60"/>
  <c r="G24" i="60"/>
  <c r="G23" i="60"/>
  <c r="H23" i="60" s="1"/>
  <c r="H22" i="60"/>
  <c r="G22" i="60"/>
  <c r="G21" i="60"/>
  <c r="H21" i="60" s="1"/>
  <c r="G20" i="60"/>
  <c r="H20" i="60" s="1"/>
  <c r="G19" i="60"/>
  <c r="H19" i="60" s="1"/>
  <c r="G18" i="60"/>
  <c r="H18" i="60" s="1"/>
  <c r="G17" i="60"/>
  <c r="H17" i="60" s="1"/>
  <c r="G16" i="60"/>
  <c r="H16" i="60" s="1"/>
  <c r="G15" i="60"/>
  <c r="E74" i="59"/>
  <c r="A70" i="59"/>
  <c r="G67" i="59"/>
  <c r="H67" i="59" s="1"/>
  <c r="G66" i="59"/>
  <c r="H66" i="59" s="1"/>
  <c r="G65" i="59"/>
  <c r="H65" i="59" s="1"/>
  <c r="G64" i="59"/>
  <c r="H64" i="59" s="1"/>
  <c r="G63" i="59"/>
  <c r="H63" i="59" s="1"/>
  <c r="G62" i="59"/>
  <c r="H62" i="59" s="1"/>
  <c r="G61" i="59"/>
  <c r="H61" i="59" s="1"/>
  <c r="G60" i="59"/>
  <c r="H60" i="59" s="1"/>
  <c r="G59" i="59"/>
  <c r="H59" i="59" s="1"/>
  <c r="G58" i="59"/>
  <c r="H58" i="59" s="1"/>
  <c r="G57" i="59"/>
  <c r="H57" i="59" s="1"/>
  <c r="G56" i="59"/>
  <c r="H56" i="59" s="1"/>
  <c r="G55" i="59"/>
  <c r="H55" i="59" s="1"/>
  <c r="G54" i="59"/>
  <c r="H54" i="59" s="1"/>
  <c r="G53" i="59"/>
  <c r="H53" i="59" s="1"/>
  <c r="G52" i="59"/>
  <c r="H52" i="59" s="1"/>
  <c r="G51" i="59"/>
  <c r="H51" i="59" s="1"/>
  <c r="G50" i="59"/>
  <c r="H50" i="59" s="1"/>
  <c r="G49" i="59"/>
  <c r="H49" i="59" s="1"/>
  <c r="G48" i="59"/>
  <c r="H48" i="59" s="1"/>
  <c r="G47" i="59"/>
  <c r="H47" i="59" s="1"/>
  <c r="G46" i="59"/>
  <c r="H46" i="59" s="1"/>
  <c r="G45" i="59"/>
  <c r="H45" i="59" s="1"/>
  <c r="G44" i="59"/>
  <c r="H44" i="59" s="1"/>
  <c r="G43" i="59"/>
  <c r="H43" i="59" s="1"/>
  <c r="G42" i="59"/>
  <c r="H42" i="59" s="1"/>
  <c r="G41" i="59"/>
  <c r="H41" i="59" s="1"/>
  <c r="G40" i="59"/>
  <c r="H40" i="59" s="1"/>
  <c r="G39" i="59"/>
  <c r="H39" i="59" s="1"/>
  <c r="G38" i="59"/>
  <c r="H38" i="59" s="1"/>
  <c r="G37" i="59"/>
  <c r="H37" i="59" s="1"/>
  <c r="G36" i="59"/>
  <c r="H36" i="59" s="1"/>
  <c r="G35" i="59"/>
  <c r="H35" i="59" s="1"/>
  <c r="G34" i="59"/>
  <c r="H34" i="59" s="1"/>
  <c r="G33" i="59"/>
  <c r="H33" i="59" s="1"/>
  <c r="G32" i="59"/>
  <c r="H32" i="59" s="1"/>
  <c r="G31" i="59"/>
  <c r="H31" i="59" s="1"/>
  <c r="G30" i="59"/>
  <c r="H30" i="59" s="1"/>
  <c r="G29" i="59"/>
  <c r="H29" i="59" s="1"/>
  <c r="G28" i="59"/>
  <c r="H28" i="59" s="1"/>
  <c r="G27" i="59"/>
  <c r="H27" i="59" s="1"/>
  <c r="G26" i="59"/>
  <c r="H26" i="59" s="1"/>
  <c r="G25" i="59"/>
  <c r="H25" i="59" s="1"/>
  <c r="G24" i="59"/>
  <c r="H24" i="59" s="1"/>
  <c r="G23" i="59"/>
  <c r="H23" i="59" s="1"/>
  <c r="G22" i="59"/>
  <c r="H22" i="59" s="1"/>
  <c r="G21" i="59"/>
  <c r="H21" i="59" s="1"/>
  <c r="G20" i="59"/>
  <c r="H20" i="59" s="1"/>
  <c r="G19" i="59"/>
  <c r="H19" i="59" s="1"/>
  <c r="G18" i="59"/>
  <c r="H18" i="59" s="1"/>
  <c r="G17" i="59"/>
  <c r="H17" i="59" s="1"/>
  <c r="G16" i="59"/>
  <c r="H16" i="59" s="1"/>
  <c r="G15" i="59"/>
  <c r="H15" i="59" s="1"/>
  <c r="D71" i="63" l="1"/>
  <c r="H15" i="63"/>
  <c r="D70" i="63" s="1"/>
  <c r="E72" i="63" s="1"/>
  <c r="D71" i="60"/>
  <c r="H15" i="60"/>
  <c r="D72" i="61"/>
  <c r="D71" i="62"/>
  <c r="D70" i="62"/>
  <c r="E72" i="62" s="1"/>
  <c r="D70" i="60"/>
  <c r="E72" i="60" s="1"/>
  <c r="D71" i="61"/>
  <c r="E73" i="61" s="1"/>
  <c r="D70" i="59"/>
  <c r="E72" i="59" s="1"/>
  <c r="D71" i="59"/>
  <c r="E75" i="58"/>
  <c r="A71" i="58"/>
  <c r="G65" i="58"/>
  <c r="H65" i="58" s="1"/>
  <c r="G64" i="58"/>
  <c r="H64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5" i="58"/>
  <c r="H55" i="58" s="1"/>
  <c r="G54" i="58"/>
  <c r="H54" i="58" s="1"/>
  <c r="G53" i="58"/>
  <c r="H53" i="58" s="1"/>
  <c r="G52" i="58"/>
  <c r="H52" i="58" s="1"/>
  <c r="G51" i="58"/>
  <c r="H51" i="58" s="1"/>
  <c r="G50" i="58"/>
  <c r="H50" i="58" s="1"/>
  <c r="G49" i="58"/>
  <c r="H49" i="58" s="1"/>
  <c r="G48" i="58"/>
  <c r="H48" i="58" s="1"/>
  <c r="G47" i="58"/>
  <c r="H47" i="58" s="1"/>
  <c r="G46" i="58"/>
  <c r="H46" i="58" s="1"/>
  <c r="G45" i="58"/>
  <c r="H45" i="58" s="1"/>
  <c r="G44" i="58"/>
  <c r="H44" i="58" s="1"/>
  <c r="G43" i="58"/>
  <c r="H43" i="58" s="1"/>
  <c r="G42" i="58"/>
  <c r="H42" i="58" s="1"/>
  <c r="G41" i="58"/>
  <c r="H41" i="58" s="1"/>
  <c r="G40" i="58"/>
  <c r="H40" i="58" s="1"/>
  <c r="G39" i="58"/>
  <c r="H39" i="58" s="1"/>
  <c r="G38" i="58"/>
  <c r="H38" i="58" s="1"/>
  <c r="G37" i="58"/>
  <c r="H37" i="58" s="1"/>
  <c r="G36" i="58"/>
  <c r="H36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20" i="58"/>
  <c r="H20" i="58" s="1"/>
  <c r="G19" i="58"/>
  <c r="H19" i="58" s="1"/>
  <c r="G18" i="58"/>
  <c r="H18" i="58" s="1"/>
  <c r="G17" i="58"/>
  <c r="H17" i="58" s="1"/>
  <c r="G16" i="58"/>
  <c r="H16" i="58" s="1"/>
  <c r="G15" i="58"/>
  <c r="G17" i="37"/>
  <c r="H17" i="37" s="1"/>
  <c r="G18" i="37"/>
  <c r="H18" i="37" s="1"/>
  <c r="G19" i="37"/>
  <c r="H19" i="37" s="1"/>
  <c r="G20" i="37"/>
  <c r="H20" i="37" s="1"/>
  <c r="G21" i="37"/>
  <c r="H21" i="37" s="1"/>
  <c r="G22" i="37"/>
  <c r="H22" i="37" s="1"/>
  <c r="G23" i="37"/>
  <c r="H23" i="37" s="1"/>
  <c r="G24" i="37"/>
  <c r="H24" i="37" s="1"/>
  <c r="G25" i="37"/>
  <c r="H25" i="37" s="1"/>
  <c r="G26" i="37"/>
  <c r="H26" i="37" s="1"/>
  <c r="G27" i="37"/>
  <c r="H27" i="37" s="1"/>
  <c r="G28" i="37"/>
  <c r="H28" i="37" s="1"/>
  <c r="G29" i="37"/>
  <c r="H29" i="37" s="1"/>
  <c r="G30" i="37"/>
  <c r="H30" i="37" s="1"/>
  <c r="G31" i="37"/>
  <c r="H31" i="37" s="1"/>
  <c r="G32" i="37"/>
  <c r="H32" i="37" s="1"/>
  <c r="G33" i="37"/>
  <c r="H33" i="37" s="1"/>
  <c r="G34" i="37"/>
  <c r="H34" i="37" s="1"/>
  <c r="G35" i="37"/>
  <c r="H35" i="37" s="1"/>
  <c r="G36" i="37"/>
  <c r="H36" i="37" s="1"/>
  <c r="G37" i="37"/>
  <c r="H37" i="37" s="1"/>
  <c r="G38" i="37"/>
  <c r="H38" i="37" s="1"/>
  <c r="G39" i="37"/>
  <c r="H39" i="37" s="1"/>
  <c r="G40" i="37"/>
  <c r="H40" i="37" s="1"/>
  <c r="G41" i="37"/>
  <c r="H41" i="37" s="1"/>
  <c r="G42" i="37"/>
  <c r="H42" i="37" s="1"/>
  <c r="G43" i="37"/>
  <c r="H43" i="37" s="1"/>
  <c r="G44" i="37"/>
  <c r="H44" i="37" s="1"/>
  <c r="G45" i="37"/>
  <c r="H45" i="37" s="1"/>
  <c r="G46" i="37"/>
  <c r="H46" i="37" s="1"/>
  <c r="G47" i="37"/>
  <c r="H47" i="37" s="1"/>
  <c r="G48" i="37"/>
  <c r="H48" i="37" s="1"/>
  <c r="G49" i="37"/>
  <c r="H49" i="37" s="1"/>
  <c r="G50" i="37"/>
  <c r="H50" i="37" s="1"/>
  <c r="G51" i="37"/>
  <c r="H51" i="37" s="1"/>
  <c r="G52" i="37"/>
  <c r="H52" i="37" s="1"/>
  <c r="G53" i="37"/>
  <c r="H53" i="37" s="1"/>
  <c r="G54" i="37"/>
  <c r="H54" i="37" s="1"/>
  <c r="G55" i="37"/>
  <c r="H55" i="37" s="1"/>
  <c r="G56" i="37"/>
  <c r="H56" i="37" s="1"/>
  <c r="G57" i="37"/>
  <c r="H57" i="37" s="1"/>
  <c r="G58" i="37"/>
  <c r="H58" i="37" s="1"/>
  <c r="G59" i="37"/>
  <c r="H59" i="37" s="1"/>
  <c r="G60" i="37"/>
  <c r="H60" i="37" s="1"/>
  <c r="G61" i="37"/>
  <c r="H61" i="37" s="1"/>
  <c r="G62" i="37"/>
  <c r="H62" i="37" s="1"/>
  <c r="G63" i="37"/>
  <c r="H63" i="37" s="1"/>
  <c r="G64" i="37"/>
  <c r="H64" i="37" s="1"/>
  <c r="G16" i="37"/>
  <c r="E71" i="62" l="1"/>
  <c r="D72" i="58"/>
  <c r="H15" i="58"/>
  <c r="D71" i="58" s="1"/>
  <c r="E73" i="58" s="1"/>
  <c r="E71" i="60"/>
  <c r="E71" i="63"/>
  <c r="E72" i="61"/>
  <c r="E71" i="59"/>
  <c r="E72" i="58" l="1"/>
  <c r="E71" i="38" l="1"/>
  <c r="A67" i="38"/>
  <c r="G65" i="38"/>
  <c r="H65" i="38" s="1"/>
  <c r="G64" i="38"/>
  <c r="H64" i="38" s="1"/>
  <c r="G63" i="38"/>
  <c r="H63" i="38" s="1"/>
  <c r="G62" i="38"/>
  <c r="H62" i="38" s="1"/>
  <c r="G61" i="38"/>
  <c r="H61" i="38" s="1"/>
  <c r="G60" i="38"/>
  <c r="H60" i="38" s="1"/>
  <c r="G59" i="38"/>
  <c r="H59" i="38" s="1"/>
  <c r="G58" i="38"/>
  <c r="H58" i="38" s="1"/>
  <c r="G57" i="38"/>
  <c r="H57" i="38" s="1"/>
  <c r="G56" i="38"/>
  <c r="H56" i="38" s="1"/>
  <c r="G55" i="38"/>
  <c r="H55" i="38" s="1"/>
  <c r="G54" i="38"/>
  <c r="H54" i="38" s="1"/>
  <c r="G53" i="38"/>
  <c r="H53" i="38" s="1"/>
  <c r="G52" i="38"/>
  <c r="H52" i="38" s="1"/>
  <c r="G51" i="38"/>
  <c r="H51" i="38" s="1"/>
  <c r="G50" i="38"/>
  <c r="H50" i="38" s="1"/>
  <c r="G49" i="38"/>
  <c r="H49" i="38" s="1"/>
  <c r="G48" i="38"/>
  <c r="H48" i="38" s="1"/>
  <c r="G47" i="38"/>
  <c r="H47" i="38" s="1"/>
  <c r="G46" i="38"/>
  <c r="H46" i="38" s="1"/>
  <c r="G45" i="38"/>
  <c r="H45" i="38" s="1"/>
  <c r="G44" i="38"/>
  <c r="H44" i="38" s="1"/>
  <c r="G43" i="38"/>
  <c r="H43" i="38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E70" i="37"/>
  <c r="A66" i="37"/>
  <c r="H16" i="37"/>
  <c r="G15" i="37"/>
  <c r="E71" i="36"/>
  <c r="A67" i="36"/>
  <c r="G65" i="36"/>
  <c r="H65" i="36" s="1"/>
  <c r="G64" i="36"/>
  <c r="H64" i="36" s="1"/>
  <c r="G63" i="36"/>
  <c r="H63" i="36" s="1"/>
  <c r="G62" i="36"/>
  <c r="H62" i="36" s="1"/>
  <c r="G61" i="36"/>
  <c r="H61" i="36" s="1"/>
  <c r="G60" i="36"/>
  <c r="H60" i="36" s="1"/>
  <c r="G59" i="36"/>
  <c r="H59" i="36" s="1"/>
  <c r="G58" i="36"/>
  <c r="H58" i="36" s="1"/>
  <c r="G57" i="36"/>
  <c r="H57" i="36" s="1"/>
  <c r="G56" i="36"/>
  <c r="H56" i="36" s="1"/>
  <c r="G55" i="36"/>
  <c r="H55" i="36" s="1"/>
  <c r="G54" i="36"/>
  <c r="H54" i="36" s="1"/>
  <c r="G53" i="36"/>
  <c r="H53" i="36" s="1"/>
  <c r="G52" i="36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8" l="1"/>
  <c r="D67" i="38" s="1"/>
  <c r="D68" i="38"/>
  <c r="H15" i="37"/>
  <c r="D66" i="37" s="1"/>
  <c r="D67" i="37"/>
  <c r="H15" i="36"/>
  <c r="D67" i="36" s="1"/>
  <c r="D68" i="36"/>
  <c r="E68" i="37" l="1"/>
  <c r="E67" i="37"/>
  <c r="E69" i="38"/>
  <c r="E68" i="38"/>
  <c r="E69" i="36"/>
  <c r="E68" i="36"/>
</calcChain>
</file>

<file path=xl/sharedStrings.xml><?xml version="1.0" encoding="utf-8"?>
<sst xmlns="http://schemas.openxmlformats.org/spreadsheetml/2006/main" count="1748" uniqueCount="1099">
  <si>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</si>
  <si>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</si>
  <si>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</si>
  <si>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</si>
  <si>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</si>
  <si>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</si>
  <si>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</si>
  <si>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</si>
  <si>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</si>
  <si>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</si>
  <si>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</si>
  <si>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</si>
  <si>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</si>
  <si>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</si>
  <si>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</si>
  <si>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</si>
  <si>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</si>
  <si>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</si>
  <si>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</si>
  <si>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</si>
  <si>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</si>
  <si>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</si>
  <si>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</si>
  <si>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</si>
  <si>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</si>
  <si>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Phạm Thị Thanh</t>
  </si>
  <si>
    <t>Bảo</t>
  </si>
  <si>
    <t>Võ Thị</t>
  </si>
  <si>
    <t>Dung</t>
  </si>
  <si>
    <t>Nguyễn Thị Minh</t>
  </si>
  <si>
    <t>Duyên</t>
  </si>
  <si>
    <t>Nguyễn Thành</t>
  </si>
  <si>
    <t>Đức</t>
  </si>
  <si>
    <t>Giang</t>
  </si>
  <si>
    <t>Hải</t>
  </si>
  <si>
    <t>Hào</t>
  </si>
  <si>
    <t>Lê Thị</t>
  </si>
  <si>
    <t>Hậu</t>
  </si>
  <si>
    <t>Nguyễn Trung</t>
  </si>
  <si>
    <t>Hiếu</t>
  </si>
  <si>
    <t>Hoàng</t>
  </si>
  <si>
    <t>Hồng</t>
  </si>
  <si>
    <t>Phạm Quốc</t>
  </si>
  <si>
    <t>Hùng</t>
  </si>
  <si>
    <t>Huy</t>
  </si>
  <si>
    <t>Kiên</t>
  </si>
  <si>
    <t>Kiều</t>
  </si>
  <si>
    <t>Linh</t>
  </si>
  <si>
    <t>Long</t>
  </si>
  <si>
    <t>Nguyễn Văn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</si>
  <si>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</si>
  <si>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</si>
  <si>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</si>
  <si>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</si>
  <si>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</si>
  <si>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</si>
  <si>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</si>
  <si>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</si>
  <si>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</si>
  <si>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Sang</t>
  </si>
  <si>
    <t>Tài</t>
  </si>
  <si>
    <t>Tân</t>
  </si>
  <si>
    <t>Lê Ngọc</t>
  </si>
  <si>
    <t>Thảo</t>
  </si>
  <si>
    <t>Thiện</t>
  </si>
  <si>
    <t>Thy</t>
  </si>
  <si>
    <t>Tú</t>
  </si>
  <si>
    <t>Nguyễn Minh</t>
  </si>
  <si>
    <t>Nguyễn Thanh</t>
  </si>
  <si>
    <t>Tùng</t>
  </si>
  <si>
    <t>Trần Đình</t>
  </si>
  <si>
    <t>Tuyền</t>
  </si>
  <si>
    <t>Vũ</t>
  </si>
  <si>
    <t>Chi</t>
  </si>
  <si>
    <t>Cường</t>
  </si>
  <si>
    <t>Đạt</t>
  </si>
  <si>
    <t>Giàu</t>
  </si>
  <si>
    <t>Hằng</t>
  </si>
  <si>
    <t>Lê Văn</t>
  </si>
  <si>
    <t>Khánh</t>
  </si>
  <si>
    <t>Trần Anh</t>
  </si>
  <si>
    <t>Khoa</t>
  </si>
  <si>
    <t>Minh</t>
  </si>
  <si>
    <t>Ngân</t>
  </si>
  <si>
    <t>Nhân</t>
  </si>
  <si>
    <t>Nhi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</si>
  <si>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</si>
  <si>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</si>
  <si>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</si>
  <si>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</si>
  <si>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</si>
  <si>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</si>
  <si>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</si>
  <si>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</si>
  <si>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Thùy</t>
  </si>
  <si>
    <t>Nguyễn Huỳnh</t>
  </si>
  <si>
    <t>Tiên</t>
  </si>
  <si>
    <t>Tiến</t>
  </si>
  <si>
    <t>Toàn</t>
  </si>
  <si>
    <t>Nguyễn Thị Thu</t>
  </si>
  <si>
    <t>Trang</t>
  </si>
  <si>
    <t>Trí</t>
  </si>
  <si>
    <t>Nguyễn Thị Kim</t>
  </si>
  <si>
    <t>Vân</t>
  </si>
  <si>
    <t>Anh</t>
  </si>
  <si>
    <t>Dũng</t>
  </si>
  <si>
    <t>Hà</t>
  </si>
  <si>
    <t>Hiền</t>
  </si>
  <si>
    <t>Hoàng Văn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</si>
  <si>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</si>
  <si>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</si>
  <si>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</si>
  <si>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</si>
  <si>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</si>
  <si>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</si>
  <si>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</si>
  <si>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</si>
  <si>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</si>
  <si>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</si>
  <si>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</si>
  <si>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</si>
  <si>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</si>
  <si>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</si>
  <si>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</si>
  <si>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</si>
  <si>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Đào</t>
  </si>
  <si>
    <t>Hân</t>
  </si>
  <si>
    <t>Trần Thị Thu</t>
  </si>
  <si>
    <t>Mai</t>
  </si>
  <si>
    <t>Phước</t>
  </si>
  <si>
    <t>Sơn</t>
  </si>
  <si>
    <t>Dương Thanh</t>
  </si>
  <si>
    <t>Phạm Thị Hồng</t>
  </si>
  <si>
    <t>Nguyễn Duy</t>
  </si>
  <si>
    <t>Trâm</t>
  </si>
  <si>
    <t>Vy</t>
  </si>
  <si>
    <t>Châu</t>
  </si>
  <si>
    <t>Huỳnh</t>
  </si>
  <si>
    <t>Lan</t>
  </si>
  <si>
    <t>Nam</t>
  </si>
  <si>
    <t>Phan Minh</t>
  </si>
  <si>
    <t>Quỳnh</t>
  </si>
  <si>
    <t>Nguyễn Quang</t>
  </si>
  <si>
    <t>Thủy</t>
  </si>
  <si>
    <t>Trung</t>
  </si>
  <si>
    <t>Vi</t>
  </si>
  <si>
    <t>Bình</t>
  </si>
  <si>
    <t>Nguyễn Thái</t>
  </si>
  <si>
    <t>Võ Văn</t>
  </si>
  <si>
    <t>Nguyễn Thị Hồng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</si>
  <si>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</si>
  <si>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</si>
  <si>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</si>
  <si>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</si>
  <si>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</si>
  <si>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</si>
  <si>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</si>
  <si>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</si>
  <si>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</si>
  <si>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Trần Minh</t>
  </si>
  <si>
    <t>Thi</t>
  </si>
  <si>
    <t>Tuyết</t>
  </si>
  <si>
    <t>My</t>
  </si>
  <si>
    <t>Phạm Hoàng</t>
  </si>
  <si>
    <t>Trần Thị Cẩm</t>
  </si>
  <si>
    <t>Trúc</t>
  </si>
  <si>
    <t>Huyền</t>
  </si>
  <si>
    <t>Hương</t>
  </si>
  <si>
    <t>Nguyễn Thị Mai</t>
  </si>
  <si>
    <t>Nguyễn Nhật</t>
  </si>
  <si>
    <t>Trần Thị Ngọc</t>
  </si>
  <si>
    <t>Nguyễn Hoài</t>
  </si>
  <si>
    <t>Thái</t>
  </si>
  <si>
    <t>Lê Thị Mai</t>
  </si>
  <si>
    <t>Lê Minh</t>
  </si>
  <si>
    <t>Phan Thị Ngọc</t>
  </si>
  <si>
    <t>Luân</t>
  </si>
  <si>
    <t>Phú</t>
  </si>
  <si>
    <t>Trân</t>
  </si>
  <si>
    <t>Trần Hoàng</t>
  </si>
  <si>
    <t>Nguyễn Thị Tường</t>
  </si>
  <si>
    <t>Lê Quốc</t>
  </si>
  <si>
    <t>Nguyễn Thị Trà</t>
  </si>
  <si>
    <t>Phạm Thị Ngọc</t>
  </si>
  <si>
    <t>Nguyễn Thị Xuân</t>
  </si>
  <si>
    <t>Lê Phước</t>
  </si>
  <si>
    <t>Thắm</t>
  </si>
  <si>
    <t>Thọ</t>
  </si>
  <si>
    <t>Thoa</t>
  </si>
  <si>
    <t>Thơ</t>
  </si>
  <si>
    <t>Trần Gia</t>
  </si>
  <si>
    <t>Thúy</t>
  </si>
  <si>
    <t>Thương</t>
  </si>
  <si>
    <t>Nguyễn Thị Cẩm</t>
  </si>
  <si>
    <t>Lý</t>
  </si>
  <si>
    <t>Uyên</t>
  </si>
  <si>
    <t>Trần Thị</t>
  </si>
  <si>
    <t>Trần Nhật</t>
  </si>
  <si>
    <t>Nguyễn Thị Anh</t>
  </si>
  <si>
    <t>Huỳnh Thị Ngọc</t>
  </si>
  <si>
    <t>Nguyễn Thị Thùy</t>
  </si>
  <si>
    <t>Cảnh</t>
  </si>
  <si>
    <t>Trần Quang</t>
  </si>
  <si>
    <t>Phạm Thanh</t>
  </si>
  <si>
    <t>Võ Ngọc</t>
  </si>
  <si>
    <t>Đỗ Văn</t>
  </si>
  <si>
    <t>Nguyễn Phước</t>
  </si>
  <si>
    <t>Nhất</t>
  </si>
  <si>
    <t>Nguyễn Thị Bích</t>
  </si>
  <si>
    <t>Nguyễn Thảo</t>
  </si>
  <si>
    <t>Khang</t>
  </si>
  <si>
    <t>Đỗ Thị Thu</t>
  </si>
  <si>
    <t>Nguyễn Chí</t>
  </si>
  <si>
    <t>Phan Ngọc</t>
  </si>
  <si>
    <t>Hà Thị Thu</t>
  </si>
  <si>
    <t>Hoài</t>
  </si>
  <si>
    <t>Trần Viết</t>
  </si>
  <si>
    <t>Ngoan</t>
  </si>
  <si>
    <t>Ngô Thị Thảo</t>
  </si>
  <si>
    <t>Ngô Văn</t>
  </si>
  <si>
    <t>KHOA/TRƯỞNG BỘ MÔN</t>
  </si>
  <si>
    <t xml:space="preserve">r </t>
  </si>
  <si>
    <t>Chiến</t>
  </si>
  <si>
    <t>Đăng</t>
  </si>
  <si>
    <t>Lê Thanh</t>
  </si>
  <si>
    <t>Khải</t>
  </si>
  <si>
    <t>Ngô Duy</t>
  </si>
  <si>
    <t>Nguyễn Thị Trúc</t>
  </si>
  <si>
    <t>Ly</t>
  </si>
  <si>
    <t>Nghi</t>
  </si>
  <si>
    <t>Nguyễn Hồng</t>
  </si>
  <si>
    <t xml:space="preserve">       NĂM HỌC</t>
  </si>
  <si>
    <t>Ân</t>
  </si>
  <si>
    <t>Dương</t>
  </si>
  <si>
    <t>Diễm</t>
  </si>
  <si>
    <t>Nguyễn Tấn</t>
  </si>
  <si>
    <t>Nguyễn Xuân</t>
  </si>
  <si>
    <t>Phan Thị Thu</t>
  </si>
  <si>
    <t>Nguyễn Thị Thúy</t>
  </si>
  <si>
    <t>Võ Thị Thanh</t>
  </si>
  <si>
    <t>Nhã</t>
  </si>
  <si>
    <t>Phạm Thu</t>
  </si>
  <si>
    <t>Lê Thị Quỳnh</t>
  </si>
  <si>
    <t>Nguyễn Tuấn</t>
  </si>
  <si>
    <t>Quyền</t>
  </si>
  <si>
    <t>San</t>
  </si>
  <si>
    <t>Lê Sáng</t>
  </si>
  <si>
    <t>Đỗ Thị</t>
  </si>
  <si>
    <t>Nguyễn Thị Thanh</t>
  </si>
  <si>
    <t>Phạm Thị Mỹ</t>
  </si>
  <si>
    <t>Phạm Thùy</t>
  </si>
  <si>
    <t>Quy</t>
  </si>
  <si>
    <t>Phạm Minh</t>
  </si>
  <si>
    <t>Phan Thanh</t>
  </si>
  <si>
    <t>Mai Đức</t>
  </si>
  <si>
    <t>Dương Văn</t>
  </si>
  <si>
    <t>Đinh Thị Ngọc</t>
  </si>
  <si>
    <t>Nguyễn Thị Tuyết</t>
  </si>
  <si>
    <t>Nguyễn Hoàng Thái</t>
  </si>
  <si>
    <t>Nguyễn Phạm Minh</t>
  </si>
  <si>
    <t>Văn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</si>
  <si>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</si>
  <si>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</si>
  <si>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</si>
  <si>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</si>
  <si>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</si>
  <si>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</si>
  <si>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</si>
  <si>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</si>
  <si>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</si>
  <si>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</si>
  <si>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</si>
  <si>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</si>
  <si>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</si>
  <si>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</si>
  <si>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</si>
  <si>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</si>
  <si>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</si>
  <si>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</si>
  <si>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</si>
  <si>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</si>
  <si>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</si>
  <si>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</si>
  <si>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</si>
  <si>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</si>
  <si>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</si>
  <si>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</si>
  <si>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</si>
  <si>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</si>
  <si>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</si>
  <si>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</si>
  <si>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</si>
  <si>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</si>
  <si>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</si>
  <si>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</si>
  <si>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</si>
  <si>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</si>
  <si>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</si>
  <si>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</si>
  <si>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</si>
  <si>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</si>
  <si>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</si>
  <si>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</si>
  <si>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</si>
  <si>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</si>
  <si>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</si>
  <si>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</si>
  <si>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</si>
  <si>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</si>
  <si>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</si>
  <si>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</si>
  <si>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</si>
  <si>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</si>
  <si>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</si>
  <si>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</si>
  <si>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</si>
  <si>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</si>
  <si>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</si>
  <si>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</si>
  <si>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</si>
  <si>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</si>
  <si>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</si>
  <si>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</si>
  <si>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</si>
  <si>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</si>
  <si>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</si>
  <si>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</si>
  <si>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</si>
  <si>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</si>
  <si>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</si>
  <si>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</si>
  <si>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</si>
  <si>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</si>
  <si>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</si>
  <si>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</si>
  <si>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</si>
  <si>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</si>
  <si>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</si>
  <si>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</si>
  <si>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</si>
  <si>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</si>
  <si>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</si>
  <si>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</si>
  <si>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</si>
  <si>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</si>
  <si>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</si>
  <si>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</si>
  <si>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</si>
  <si>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</si>
  <si>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</si>
  <si>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</si>
  <si>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</si>
  <si>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</si>
  <si>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</si>
  <si>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</si>
  <si>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</si>
  <si>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</si>
  <si>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</si>
  <si>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</si>
  <si>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</si>
  <si>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</si>
  <si>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</si>
  <si>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</si>
  <si>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</si>
  <si>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</si>
  <si>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</si>
  <si>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</si>
  <si>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</si>
  <si>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</si>
  <si>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</si>
  <si>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</si>
  <si>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</si>
  <si>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</si>
  <si>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</si>
  <si>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</si>
  <si>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</si>
  <si>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</si>
  <si>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</si>
  <si>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</si>
  <si>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</si>
  <si>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</si>
  <si>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</si>
  <si>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</si>
  <si>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</si>
  <si>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</si>
  <si>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</si>
  <si>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</si>
  <si>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</si>
  <si>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</si>
  <si>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</si>
  <si>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</si>
  <si>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</si>
  <si>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</si>
  <si>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</si>
  <si>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</si>
  <si>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</si>
  <si>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</si>
  <si>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</si>
  <si>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</si>
  <si>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</si>
  <si>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</si>
  <si>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</si>
  <si>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</si>
  <si>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</si>
  <si>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</si>
  <si>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</si>
  <si>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</si>
  <si>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</si>
  <si>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</si>
  <si>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</si>
  <si>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</si>
  <si>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</si>
  <si>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</si>
  <si>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</si>
  <si>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</si>
  <si>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</si>
  <si>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</si>
  <si>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</si>
  <si>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</si>
  <si>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</si>
  <si>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</si>
  <si>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</si>
  <si>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04ĐH_ĐC3</t>
  </si>
  <si>
    <t>0450100101</t>
  </si>
  <si>
    <t>Đỗ Trần Thế</t>
  </si>
  <si>
    <t>0450100102</t>
  </si>
  <si>
    <t>Trương Quế</t>
  </si>
  <si>
    <t>0450100103</t>
  </si>
  <si>
    <t>Đặng Thị Mỹ</t>
  </si>
  <si>
    <t>0450100104</t>
  </si>
  <si>
    <t>Trần Anh</t>
  </si>
  <si>
    <t>0450100105</t>
  </si>
  <si>
    <t>0450100106</t>
  </si>
  <si>
    <t>0450100107</t>
  </si>
  <si>
    <t>Đặng Thùy Mỹ</t>
  </si>
  <si>
    <t>0450100108</t>
  </si>
  <si>
    <t>Nghị</t>
  </si>
  <si>
    <t>0450100109</t>
  </si>
  <si>
    <t>Tăng Lâm Như</t>
  </si>
  <si>
    <t>0450100110</t>
  </si>
  <si>
    <t>Nguyễn Thị  Thanh</t>
  </si>
  <si>
    <t>Nhàn</t>
  </si>
  <si>
    <t>0450100111</t>
  </si>
  <si>
    <t>Võ Thống</t>
  </si>
  <si>
    <t>0450100112</t>
  </si>
  <si>
    <t>0450100113</t>
  </si>
  <si>
    <t>0450100114</t>
  </si>
  <si>
    <t>0450100115</t>
  </si>
  <si>
    <t>0450100116</t>
  </si>
  <si>
    <t>0450100117</t>
  </si>
  <si>
    <t>Vũ Quang</t>
  </si>
  <si>
    <t>0450100118</t>
  </si>
  <si>
    <t>Đoàn Trần Anh</t>
  </si>
  <si>
    <t>0450100119</t>
  </si>
  <si>
    <t>Lê Trường</t>
  </si>
  <si>
    <t>0450100120</t>
  </si>
  <si>
    <t>0450100121</t>
  </si>
  <si>
    <t>0450100122</t>
  </si>
  <si>
    <t>Nguyễn Phạm Hoài</t>
  </si>
  <si>
    <t>0450100123</t>
  </si>
  <si>
    <t>Trần Thị Hoài</t>
  </si>
  <si>
    <t>0450100124</t>
  </si>
  <si>
    <t>Đỗ Thị Phương</t>
  </si>
  <si>
    <t>0450100125</t>
  </si>
  <si>
    <t>Trần Lê Ngọc</t>
  </si>
  <si>
    <t>0450100126</t>
  </si>
  <si>
    <t>Trần Trí</t>
  </si>
  <si>
    <t>0450100127</t>
  </si>
  <si>
    <t>Huỳnh Chí</t>
  </si>
  <si>
    <t>0450100128</t>
  </si>
  <si>
    <t>Lữ Đức</t>
  </si>
  <si>
    <t>0450100129</t>
  </si>
  <si>
    <t>0450100130</t>
  </si>
  <si>
    <t>0450100131</t>
  </si>
  <si>
    <t>Phạm Thị Huyền</t>
  </si>
  <si>
    <t>0450100132</t>
  </si>
  <si>
    <t>Hoàng Minh</t>
  </si>
  <si>
    <t>Triết</t>
  </si>
  <si>
    <t>0450100133</t>
  </si>
  <si>
    <t>Hoàng Bảo</t>
  </si>
  <si>
    <t>0450100134</t>
  </si>
  <si>
    <t>Lê Lam</t>
  </si>
  <si>
    <t>0450100135</t>
  </si>
  <si>
    <t>0450100136</t>
  </si>
  <si>
    <t>Nguyễn Đức</t>
  </si>
  <si>
    <t>Tùng</t>
  </si>
  <si>
    <t>0450100137</t>
  </si>
  <si>
    <t>0450100138</t>
  </si>
  <si>
    <t>0450100139</t>
  </si>
  <si>
    <t>0450100140</t>
  </si>
  <si>
    <t>Lê Thị Mỹ</t>
  </si>
  <si>
    <t>0450100141</t>
  </si>
  <si>
    <t>0450100142</t>
  </si>
  <si>
    <t>Vệ</t>
  </si>
  <si>
    <t>0450100143</t>
  </si>
  <si>
    <t>0450100144</t>
  </si>
  <si>
    <t>Văn Tuấn</t>
  </si>
  <si>
    <t>0450100145</t>
  </si>
  <si>
    <t>Nguyễn Văn</t>
  </si>
  <si>
    <t>Vững</t>
  </si>
  <si>
    <t>0450100146</t>
  </si>
  <si>
    <t>Trần Nguyễn Phương</t>
  </si>
  <si>
    <t>0450100147</t>
  </si>
  <si>
    <t>Võ Ngọc Kim</t>
  </si>
  <si>
    <t>0450100148</t>
  </si>
  <si>
    <t>0450100149</t>
  </si>
  <si>
    <t>0450100150</t>
  </si>
  <si>
    <t>Lê Kim</t>
  </si>
  <si>
    <t>Nguyễn Thị Mộng</t>
  </si>
  <si>
    <t>Lê Thị Kim</t>
  </si>
  <si>
    <t>Xuyến</t>
  </si>
  <si>
    <t>Trần Thị Xuân</t>
  </si>
  <si>
    <t>Phạm Thế</t>
  </si>
  <si>
    <t>Hiển</t>
  </si>
  <si>
    <t>Nguyễn Khắc</t>
  </si>
  <si>
    <t>Nguyễn Thị Thủy</t>
  </si>
  <si>
    <t>Võ Thị Kim</t>
  </si>
  <si>
    <t>Công</t>
  </si>
  <si>
    <t>Cường</t>
  </si>
  <si>
    <t>Phạm Ngọc</t>
  </si>
  <si>
    <t>Trương Gia</t>
  </si>
  <si>
    <t>Trương Thị Ngọc</t>
  </si>
  <si>
    <t>Phạm Thị Thúy</t>
  </si>
  <si>
    <t>Mai Thị Thanh</t>
  </si>
  <si>
    <t>Thuận</t>
  </si>
  <si>
    <t>Cao Thị</t>
  </si>
  <si>
    <t>Đặng Thanh</t>
  </si>
  <si>
    <t>Huỳnh Văn</t>
  </si>
  <si>
    <t>Nguyễn Mai</t>
  </si>
  <si>
    <t>Nguyễn Thị Huyền</t>
  </si>
  <si>
    <t>Trần Đức</t>
  </si>
  <si>
    <t>Việt</t>
  </si>
  <si>
    <t>Xuân</t>
  </si>
  <si>
    <t>Thái Hồng</t>
  </si>
  <si>
    <t>Nguyễn Tiến</t>
  </si>
  <si>
    <t>Hùng</t>
  </si>
  <si>
    <t>Tấn</t>
  </si>
  <si>
    <t>Triển</t>
  </si>
  <si>
    <t>Trần Bá</t>
  </si>
  <si>
    <t>Nhật</t>
  </si>
  <si>
    <t>Thuy</t>
  </si>
  <si>
    <t>04ĐH_QLDD1</t>
  </si>
  <si>
    <t>0450040001</t>
  </si>
  <si>
    <t>0450040002</t>
  </si>
  <si>
    <t>Nguyễn Vĩnh</t>
  </si>
  <si>
    <t>0450040003</t>
  </si>
  <si>
    <t>Tạ Trịnh Thúy</t>
  </si>
  <si>
    <t>0450040004</t>
  </si>
  <si>
    <t>Võ Phước</t>
  </si>
  <si>
    <t>0450040005</t>
  </si>
  <si>
    <t>Đới Đức</t>
  </si>
  <si>
    <t>0450040006</t>
  </si>
  <si>
    <t>Dương Quốc</t>
  </si>
  <si>
    <t>0450040007</t>
  </si>
  <si>
    <t>Hồ Tuyền</t>
  </si>
  <si>
    <t>0450040008</t>
  </si>
  <si>
    <t>0450040009</t>
  </si>
  <si>
    <t>0450040010</t>
  </si>
  <si>
    <t>Phạm Thị Kim</t>
  </si>
  <si>
    <t>0450040011</t>
  </si>
  <si>
    <t>Tăng Hoài</t>
  </si>
  <si>
    <t>0450040012</t>
  </si>
  <si>
    <t>Trần Ngọc Tú</t>
  </si>
  <si>
    <t>0450040013</t>
  </si>
  <si>
    <t>Trần Sỹ Lâm</t>
  </si>
  <si>
    <t>0450040014</t>
  </si>
  <si>
    <t>0450040015</t>
  </si>
  <si>
    <t>Ánh</t>
  </si>
  <si>
    <t>0450040016</t>
  </si>
  <si>
    <t>0450040017</t>
  </si>
  <si>
    <t>Dương Thiên</t>
  </si>
  <si>
    <t>0450040018</t>
  </si>
  <si>
    <t>0450040019</t>
  </si>
  <si>
    <t>Trà Trọng</t>
  </si>
  <si>
    <t>0450040020</t>
  </si>
  <si>
    <t>Ba</t>
  </si>
  <si>
    <t>0450040021</t>
  </si>
  <si>
    <t>Tống</t>
  </si>
  <si>
    <t>Bằng</t>
  </si>
  <si>
    <t>0450040022</t>
  </si>
  <si>
    <t>0450040023</t>
  </si>
  <si>
    <t>0450040024</t>
  </si>
  <si>
    <t>Trương Thái</t>
  </si>
  <si>
    <t>0450040025</t>
  </si>
  <si>
    <t>0450040026</t>
  </si>
  <si>
    <t>0450040027</t>
  </si>
  <si>
    <t>Trần Kim</t>
  </si>
  <si>
    <t>0450040028</t>
  </si>
  <si>
    <t>Nguyễn Đoàn Thành</t>
  </si>
  <si>
    <t>0450040029</t>
  </si>
  <si>
    <t>0450040030</t>
  </si>
  <si>
    <t>0450040031</t>
  </si>
  <si>
    <t>0450040032</t>
  </si>
  <si>
    <t>Nguyễn Trí</t>
  </si>
  <si>
    <t>0450040033</t>
  </si>
  <si>
    <t>Trần Huỳnh Thùy</t>
  </si>
  <si>
    <t>0450040034</t>
  </si>
  <si>
    <t>Nguyễn Trần Khánh</t>
  </si>
  <si>
    <t>0450040035</t>
  </si>
  <si>
    <t>Huỳnh Phạm Bảo</t>
  </si>
  <si>
    <t>0450040036</t>
  </si>
  <si>
    <t>0450040037</t>
  </si>
  <si>
    <t>Nguyễn Thị Hữu</t>
  </si>
  <si>
    <t>0450040038</t>
  </si>
  <si>
    <t>Phạm Ngọc Mỹ</t>
  </si>
  <si>
    <t>0450040039</t>
  </si>
  <si>
    <t>Ngô Thị Ngọc</t>
  </si>
  <si>
    <t>0450040040</t>
  </si>
  <si>
    <t>Phan Hoàng</t>
  </si>
  <si>
    <t>Diễm</t>
  </si>
  <si>
    <t>0450040041</t>
  </si>
  <si>
    <t>Trần Hoàng Ngọc</t>
  </si>
  <si>
    <t>0450040042</t>
  </si>
  <si>
    <t>Nguyễn Huỳnh Hồng</t>
  </si>
  <si>
    <t>0450040043</t>
  </si>
  <si>
    <t>0450040044</t>
  </si>
  <si>
    <t>0450040045</t>
  </si>
  <si>
    <t>Đính</t>
  </si>
  <si>
    <t>0450040046</t>
  </si>
  <si>
    <t>0450040047</t>
  </si>
  <si>
    <t>Võ Hồ Trúc</t>
  </si>
  <si>
    <t>0450040048</t>
  </si>
  <si>
    <t>0450040049</t>
  </si>
  <si>
    <t>Mai Thị Hồng</t>
  </si>
  <si>
    <t>0450040050</t>
  </si>
  <si>
    <t>Nguyễn Huỳnh Nhật</t>
  </si>
  <si>
    <t>Hạ</t>
  </si>
  <si>
    <t>0450040051</t>
  </si>
  <si>
    <t>0450040052</t>
  </si>
  <si>
    <t>Dụng Thị Thu</t>
  </si>
  <si>
    <t>0450040053</t>
  </si>
  <si>
    <t>Trần Thị Như</t>
  </si>
  <si>
    <t>0450040054</t>
  </si>
  <si>
    <t>0450040281</t>
  </si>
  <si>
    <t>Huỳnh Anh</t>
  </si>
  <si>
    <t>04ĐH_QLDD2</t>
  </si>
  <si>
    <t>0450040055</t>
  </si>
  <si>
    <t>Trương Nguyễn Thanh</t>
  </si>
  <si>
    <t>0450040056</t>
  </si>
  <si>
    <t>Hứa Thị Mai</t>
  </si>
  <si>
    <t>0450040057</t>
  </si>
  <si>
    <t>Lê Thị Quế</t>
  </si>
  <si>
    <t>0450040058</t>
  </si>
  <si>
    <t>Đặng Thị Thúy</t>
  </si>
  <si>
    <t>0450040059</t>
  </si>
  <si>
    <t>Nguyễn Thị Thuý</t>
  </si>
  <si>
    <t>0450040060</t>
  </si>
  <si>
    <t>0450040061</t>
  </si>
  <si>
    <t>0450040062</t>
  </si>
  <si>
    <t>Đỗ Nguyễn Trung</t>
  </si>
  <si>
    <t>0450040063</t>
  </si>
  <si>
    <t>0450040064</t>
  </si>
  <si>
    <t>Trương Chí</t>
  </si>
  <si>
    <t>0450040065</t>
  </si>
  <si>
    <t>0450040066</t>
  </si>
  <si>
    <t>0450040067</t>
  </si>
  <si>
    <t>Tống Thành</t>
  </si>
  <si>
    <t>0450040068</t>
  </si>
  <si>
    <t>0450040069</t>
  </si>
  <si>
    <t>0450040070</t>
  </si>
  <si>
    <t>0450040071</t>
  </si>
  <si>
    <t>Từ Vũ Bích</t>
  </si>
  <si>
    <t>0450040072</t>
  </si>
  <si>
    <t>Hồ Thị Lan</t>
  </si>
  <si>
    <t>0450040073</t>
  </si>
  <si>
    <t>Huỳnh Thị Diễm</t>
  </si>
  <si>
    <t>0450040074</t>
  </si>
  <si>
    <t>Nguyễn Châu</t>
  </si>
  <si>
    <t>0450040075</t>
  </si>
  <si>
    <t>0450040076</t>
  </si>
  <si>
    <t>0450040077</t>
  </si>
  <si>
    <t>0450040078</t>
  </si>
  <si>
    <t>Đỗ Thị Kim</t>
  </si>
  <si>
    <t>Hường</t>
  </si>
  <si>
    <t>0450040079</t>
  </si>
  <si>
    <t>Tô Tuấn</t>
  </si>
  <si>
    <t>0450040080</t>
  </si>
  <si>
    <t>Nguyễn Mạnh</t>
  </si>
  <si>
    <t>0450040081</t>
  </si>
  <si>
    <t>0450040082</t>
  </si>
  <si>
    <t>0450040083</t>
  </si>
  <si>
    <t>0450040084</t>
  </si>
  <si>
    <t>Trần Thị Mỷ</t>
  </si>
  <si>
    <t>0450040085</t>
  </si>
  <si>
    <t>Trịnh Nguyễn Như</t>
  </si>
  <si>
    <t>0450040086</t>
  </si>
  <si>
    <t>0450040087</t>
  </si>
  <si>
    <t>Nguyễn Đào Xuân</t>
  </si>
  <si>
    <t>0450040088</t>
  </si>
  <si>
    <t>Lê Đan</t>
  </si>
  <si>
    <t>0450040089</t>
  </si>
  <si>
    <t>Trần Nguyễn</t>
  </si>
  <si>
    <t>0450040090</t>
  </si>
  <si>
    <t>Phan Đăng</t>
  </si>
  <si>
    <t>0450040091</t>
  </si>
  <si>
    <t>0450040092</t>
  </si>
  <si>
    <t>Nguyễn Thị Hương</t>
  </si>
  <si>
    <t>0450040093</t>
  </si>
  <si>
    <t>0450040094</t>
  </si>
  <si>
    <t>Lê Nguyễn Phương</t>
  </si>
  <si>
    <t>0450040095</t>
  </si>
  <si>
    <t>0450040096</t>
  </si>
  <si>
    <t>0450040097</t>
  </si>
  <si>
    <t>0450040098</t>
  </si>
  <si>
    <t>Trương Lan</t>
  </si>
  <si>
    <t>0450040099</t>
  </si>
  <si>
    <t>0450040100</t>
  </si>
  <si>
    <t>0450040101</t>
  </si>
  <si>
    <t>0450040102</t>
  </si>
  <si>
    <t>0450040103</t>
  </si>
  <si>
    <t>Dương Trọng Nam</t>
  </si>
  <si>
    <t>0450040104</t>
  </si>
  <si>
    <t>Hồ Nguyễn Phi</t>
  </si>
  <si>
    <t>0450040105</t>
  </si>
  <si>
    <t>0450040119</t>
  </si>
  <si>
    <t>0450040106</t>
  </si>
  <si>
    <t>0450040320</t>
  </si>
  <si>
    <t>Phạm Thị Bích</t>
  </si>
  <si>
    <t>04ĐH_QLDD3</t>
  </si>
  <si>
    <t>0450040107</t>
  </si>
  <si>
    <t>0450040213</t>
  </si>
  <si>
    <t>0450040108</t>
  </si>
  <si>
    <t>Nguyễn Huy Mỹ</t>
  </si>
  <si>
    <t>0450040109</t>
  </si>
  <si>
    <t>0450040110</t>
  </si>
  <si>
    <t>0450040111</t>
  </si>
  <si>
    <t>Văn Hữu</t>
  </si>
  <si>
    <t>0450040112</t>
  </si>
  <si>
    <t>Lực</t>
  </si>
  <si>
    <t>0450040113</t>
  </si>
  <si>
    <t>Nguyễn Hoàng Khánh</t>
  </si>
  <si>
    <t>0450040114</t>
  </si>
  <si>
    <t>Võ Thị Mai</t>
  </si>
  <si>
    <t>0450040115</t>
  </si>
  <si>
    <t>Đặng Thị Xuân</t>
  </si>
  <si>
    <t>0450040116</t>
  </si>
  <si>
    <t>Lê Thị Huỳnh</t>
  </si>
  <si>
    <t>0450040117</t>
  </si>
  <si>
    <t>0450040118</t>
  </si>
  <si>
    <t>0450040120</t>
  </si>
  <si>
    <t>Thiều Quang</t>
  </si>
  <si>
    <t>0450040121</t>
  </si>
  <si>
    <t>Vũ Công</t>
  </si>
  <si>
    <t>0450040122</t>
  </si>
  <si>
    <t>0450040123</t>
  </si>
  <si>
    <t>0450040124</t>
  </si>
  <si>
    <t>Trần Huỳnh Ngọc</t>
  </si>
  <si>
    <t>0450040125</t>
  </si>
  <si>
    <t>0450040126</t>
  </si>
  <si>
    <t>Lưu Xuân Hoài</t>
  </si>
  <si>
    <t>0450040127</t>
  </si>
  <si>
    <t>Ngô Nguyễn Duy</t>
  </si>
  <si>
    <t>0450040128</t>
  </si>
  <si>
    <t>0450040129</t>
  </si>
  <si>
    <t>Cao Ngọc Phương</t>
  </si>
  <si>
    <t>0450040130</t>
  </si>
  <si>
    <t>Lâm Nguyễn Thúy</t>
  </si>
  <si>
    <t>0450040131</t>
  </si>
  <si>
    <t>0450040132</t>
  </si>
  <si>
    <t>Đặng Kim</t>
  </si>
  <si>
    <t>0450040133</t>
  </si>
  <si>
    <t>0450040134</t>
  </si>
  <si>
    <t>Lê Huỳnh Kim</t>
  </si>
  <si>
    <t>0450040135</t>
  </si>
  <si>
    <t>Nguyễn Thị Kim</t>
  </si>
  <si>
    <t>0450040136</t>
  </si>
  <si>
    <t>0450040137</t>
  </si>
  <si>
    <t>Tăng Thị Thu</t>
  </si>
  <si>
    <t>0450040138</t>
  </si>
  <si>
    <t>Đinh Thụy Uyên</t>
  </si>
  <si>
    <t>0450040139</t>
  </si>
  <si>
    <t>Ngô Bửu</t>
  </si>
  <si>
    <t>0450040140</t>
  </si>
  <si>
    <t>Lê Hiếu</t>
  </si>
  <si>
    <t>0450040141</t>
  </si>
  <si>
    <t>0450040142</t>
  </si>
  <si>
    <t>Phùng Nguyễn Thanh</t>
  </si>
  <si>
    <t>0450040143</t>
  </si>
  <si>
    <t>Đặng Phạm Bảo</t>
  </si>
  <si>
    <t>0450040144</t>
  </si>
  <si>
    <t>Lưu Thị Yến</t>
  </si>
  <si>
    <t>0450040145</t>
  </si>
  <si>
    <t>Ngô Lê Minh</t>
  </si>
  <si>
    <t>0450040146</t>
  </si>
  <si>
    <t>Lê Thảo</t>
  </si>
  <si>
    <t>0450040147</t>
  </si>
  <si>
    <t>Trần Vũ Hoàng</t>
  </si>
  <si>
    <t>0450040148</t>
  </si>
  <si>
    <t>0450040149</t>
  </si>
  <si>
    <t>Vũ Thanh</t>
  </si>
  <si>
    <t>0450040150</t>
  </si>
  <si>
    <t>Nguyễn Quí Thanh</t>
  </si>
  <si>
    <t>0450040151</t>
  </si>
  <si>
    <t>0450040152</t>
  </si>
  <si>
    <t>Phan Huỳnh Huy</t>
  </si>
  <si>
    <t>0450040153</t>
  </si>
  <si>
    <t>Đặng Thị Hà</t>
  </si>
  <si>
    <t>0450040154</t>
  </si>
  <si>
    <t>Đặng Trần Thị Yến</t>
  </si>
  <si>
    <t>0450040155</t>
  </si>
  <si>
    <t>Danh Thanh</t>
  </si>
  <si>
    <t>0450040156</t>
  </si>
  <si>
    <t>Nguyễn Phùng Ái</t>
  </si>
  <si>
    <t>0450040157</t>
  </si>
  <si>
    <t>0450040158</t>
  </si>
  <si>
    <t>Võ Thị Yến</t>
  </si>
  <si>
    <t>0450040159</t>
  </si>
  <si>
    <t>0450040160</t>
  </si>
  <si>
    <t>Đinh Toàn</t>
  </si>
  <si>
    <t>04ĐH_QLDD4</t>
  </si>
  <si>
    <t>0450040161</t>
  </si>
  <si>
    <t>Phan Thị Vân</t>
  </si>
  <si>
    <t>0450040162</t>
  </si>
  <si>
    <t>Long Nhie Minh</t>
  </si>
  <si>
    <t>0450040163</t>
  </si>
  <si>
    <t>Võ Tuyết</t>
  </si>
  <si>
    <t>0450040164</t>
  </si>
  <si>
    <t>0450040165</t>
  </si>
  <si>
    <t>0450040166</t>
  </si>
  <si>
    <t>Lê Thùy</t>
  </si>
  <si>
    <t>0450040167</t>
  </si>
  <si>
    <t>Lý Ý</t>
  </si>
  <si>
    <t>0450040168</t>
  </si>
  <si>
    <t>0450040169</t>
  </si>
  <si>
    <t>Trương Quỳnh</t>
  </si>
  <si>
    <t>0450040170</t>
  </si>
  <si>
    <t>Phùng Nhựt Huỳnh</t>
  </si>
  <si>
    <t>0450040171</t>
  </si>
  <si>
    <t>Trần Thị Lệ</t>
  </si>
  <si>
    <t>0450040172</t>
  </si>
  <si>
    <t>Huỳnh Ngô Ngọc</t>
  </si>
  <si>
    <t>0450040173</t>
  </si>
  <si>
    <t>0450040174</t>
  </si>
  <si>
    <t>Pha</t>
  </si>
  <si>
    <t>0450040175</t>
  </si>
  <si>
    <t>0450040176</t>
  </si>
  <si>
    <t>Trần Hữu</t>
  </si>
  <si>
    <t>0450040177</t>
  </si>
  <si>
    <t>0450040178</t>
  </si>
  <si>
    <t>0450040179</t>
  </si>
  <si>
    <t>0450040180</t>
  </si>
  <si>
    <t>0450040181</t>
  </si>
  <si>
    <t>Trần Nguyễn Hoàng</t>
  </si>
  <si>
    <t>0450040182</t>
  </si>
  <si>
    <t>0450040183</t>
  </si>
  <si>
    <t>0450040184</t>
  </si>
  <si>
    <t>0450040185</t>
  </si>
  <si>
    <t>Nguyễn Lê Hoa</t>
  </si>
  <si>
    <t>0450040186</t>
  </si>
  <si>
    <t>0450040187</t>
  </si>
  <si>
    <t>Trần Mạnh</t>
  </si>
  <si>
    <t>0450040188</t>
  </si>
  <si>
    <t>0450040189</t>
  </si>
  <si>
    <t>0450040190</t>
  </si>
  <si>
    <t>Nguyễn Đào</t>
  </si>
  <si>
    <t>0450040191</t>
  </si>
  <si>
    <t>Nguyễn Ngọc Châu</t>
  </si>
  <si>
    <t>0450040192</t>
  </si>
  <si>
    <t>0450040193</t>
  </si>
  <si>
    <t>Lê Nhật</t>
  </si>
  <si>
    <t>0450040194</t>
  </si>
  <si>
    <t>Đặng Hồng</t>
  </si>
  <si>
    <t>0450040195</t>
  </si>
  <si>
    <t>0450040196</t>
  </si>
  <si>
    <t>0450040197</t>
  </si>
  <si>
    <t>Đặng Tất</t>
  </si>
  <si>
    <t>0450040198</t>
  </si>
  <si>
    <t>0450040199</t>
  </si>
  <si>
    <t>Đào Lý Ngọc Thanh</t>
  </si>
  <si>
    <t>0450040200</t>
  </si>
  <si>
    <t>Gian Thanh</t>
  </si>
  <si>
    <t>0450040201</t>
  </si>
  <si>
    <t>Lê Nhã Ngọc Kim</t>
  </si>
  <si>
    <t>0450040202</t>
  </si>
  <si>
    <t>Bùi Quốc</t>
  </si>
  <si>
    <t>0450040203</t>
  </si>
  <si>
    <t>Trần Thuận</t>
  </si>
  <si>
    <t>0450040204</t>
  </si>
  <si>
    <t>Huỳnh Phương</t>
  </si>
  <si>
    <t>0450040205</t>
  </si>
  <si>
    <t>Lê Trần Lan</t>
  </si>
  <si>
    <t>0450040206</t>
  </si>
  <si>
    <t>Lử Thị Thanh</t>
  </si>
  <si>
    <t>0450040207</t>
  </si>
  <si>
    <t>Nguyễn Ngọc Hồng</t>
  </si>
  <si>
    <t>0450040208</t>
  </si>
  <si>
    <t>0450040209</t>
  </si>
  <si>
    <t>Nguyễn Thị Dạ</t>
  </si>
  <si>
    <t>0450040210</t>
  </si>
  <si>
    <t>Trần Lê Thanh</t>
  </si>
  <si>
    <t>0450040211</t>
  </si>
  <si>
    <t>0450040212</t>
  </si>
  <si>
    <t>0450040377</t>
  </si>
  <si>
    <t>Cẩm</t>
  </si>
  <si>
    <t>0450040378</t>
  </si>
  <si>
    <t>0450040379</t>
  </si>
  <si>
    <t>04ĐH_QLDD5</t>
  </si>
  <si>
    <t>0450040214</t>
  </si>
  <si>
    <t>Phan Quốc</t>
  </si>
  <si>
    <t>0450040380</t>
  </si>
  <si>
    <t>Nguyễn Thụy Quỳnh</t>
  </si>
  <si>
    <t>0450040215</t>
  </si>
  <si>
    <t>Bùi Xuân</t>
  </si>
  <si>
    <t>0450040216</t>
  </si>
  <si>
    <t>0450040217</t>
  </si>
  <si>
    <t>0450040218</t>
  </si>
  <si>
    <t>Nguyễn Toàn</t>
  </si>
  <si>
    <t>0450040219</t>
  </si>
  <si>
    <t>Nhan Hữu</t>
  </si>
  <si>
    <t>0450040220</t>
  </si>
  <si>
    <t>Nguyễn Lương Kim</t>
  </si>
  <si>
    <t>0450040221</t>
  </si>
  <si>
    <t>0450040222</t>
  </si>
  <si>
    <t>0450040223</t>
  </si>
  <si>
    <t>Cao Ngọc Anh</t>
  </si>
  <si>
    <t>0450040224</t>
  </si>
  <si>
    <t>Dương Anh</t>
  </si>
  <si>
    <t>0450040225</t>
  </si>
  <si>
    <t>0450040226</t>
  </si>
  <si>
    <t>0450040227</t>
  </si>
  <si>
    <t>Trần Thị Mộng</t>
  </si>
  <si>
    <t>0450040228</t>
  </si>
  <si>
    <t>Đào Đức</t>
  </si>
  <si>
    <t>0450040229</t>
  </si>
  <si>
    <t>0450040230</t>
  </si>
  <si>
    <t>Phạm Văn</t>
  </si>
  <si>
    <t>0450040231</t>
  </si>
  <si>
    <t>Lê Thị Mộng</t>
  </si>
  <si>
    <t>0450040232</t>
  </si>
  <si>
    <t>0450040233</t>
  </si>
  <si>
    <t>0450040234</t>
  </si>
  <si>
    <t>Ong Nguyễn Thị Thanh</t>
  </si>
  <si>
    <t>0450040235</t>
  </si>
  <si>
    <t>0450040236</t>
  </si>
  <si>
    <t>0450040237</t>
  </si>
  <si>
    <t>Bùi Ngọc</t>
  </si>
  <si>
    <t>0450040238</t>
  </si>
  <si>
    <t>0450040239</t>
  </si>
  <si>
    <t>0450040240</t>
  </si>
  <si>
    <t>Ngô Thị Minh</t>
  </si>
  <si>
    <t>0450040241</t>
  </si>
  <si>
    <t>Lê Thị Kiều</t>
  </si>
  <si>
    <t>0450040242</t>
  </si>
  <si>
    <t>0450040243</t>
  </si>
  <si>
    <t>Thái Thị Á</t>
  </si>
  <si>
    <t>0450040244</t>
  </si>
  <si>
    <t>Trương Thị Cẩm</t>
  </si>
  <si>
    <t>0450040245</t>
  </si>
  <si>
    <t>Đặng Minh</t>
  </si>
  <si>
    <t>0450040246</t>
  </si>
  <si>
    <t>Hoàng Đức</t>
  </si>
  <si>
    <t>0450040247</t>
  </si>
  <si>
    <t>0450040248</t>
  </si>
  <si>
    <t>0450040249</t>
  </si>
  <si>
    <t>Võ Trần</t>
  </si>
  <si>
    <t>0450040250</t>
  </si>
  <si>
    <t>Lư Gia</t>
  </si>
  <si>
    <t>Tiền</t>
  </si>
  <si>
    <t>0450040251</t>
  </si>
  <si>
    <t>Tôn</t>
  </si>
  <si>
    <t>0450040252</t>
  </si>
  <si>
    <t>Đồng Bảo</t>
  </si>
  <si>
    <t>0450040253</t>
  </si>
  <si>
    <t>Hồ Thị Thuý</t>
  </si>
  <si>
    <t>0450040254</t>
  </si>
  <si>
    <t>0450040255</t>
  </si>
  <si>
    <t>0450040256</t>
  </si>
  <si>
    <t>Phan Thanh Ngọc</t>
  </si>
  <si>
    <t>0450040257</t>
  </si>
  <si>
    <t>Kiều Ngọc Huyền</t>
  </si>
  <si>
    <t>0450040258</t>
  </si>
  <si>
    <t>0450040259</t>
  </si>
  <si>
    <t>0450040260</t>
  </si>
  <si>
    <t>Cao Quỳnh</t>
  </si>
  <si>
    <t>0450040261</t>
  </si>
  <si>
    <t>Trần Thị Huyền</t>
  </si>
  <si>
    <t>0450040262</t>
  </si>
  <si>
    <t>Võ Thị Thùy</t>
  </si>
  <si>
    <t>0450040263</t>
  </si>
  <si>
    <t>Vũ Thị Huyền</t>
  </si>
  <si>
    <t>0450040264</t>
  </si>
  <si>
    <t>Phan Huỳnh Mạnh</t>
  </si>
  <si>
    <t>0450040265</t>
  </si>
  <si>
    <t>Châu Thị</t>
  </si>
  <si>
    <t>0450040266</t>
  </si>
  <si>
    <t>Huỳnh Hoa Hải</t>
  </si>
  <si>
    <t>Triều</t>
  </si>
  <si>
    <t>04ĐH_QLDD6</t>
  </si>
  <si>
    <t>0450040267</t>
  </si>
  <si>
    <t>0450040381</t>
  </si>
  <si>
    <t>0450040268</t>
  </si>
  <si>
    <t>0450040382</t>
  </si>
  <si>
    <t>Mai Nguyễn Ngọc</t>
  </si>
  <si>
    <t>0450040269</t>
  </si>
  <si>
    <t>Học</t>
  </si>
  <si>
    <t>0450040270</t>
  </si>
  <si>
    <t>Trần Duy</t>
  </si>
  <si>
    <t>0450040271</t>
  </si>
  <si>
    <t>Hoàng Lê Kim</t>
  </si>
  <si>
    <t>0450040272</t>
  </si>
  <si>
    <t>Hồ Gia</t>
  </si>
  <si>
    <t>0450040273</t>
  </si>
  <si>
    <t>0450040274</t>
  </si>
  <si>
    <t>0450040275</t>
  </si>
  <si>
    <t>0450040276</t>
  </si>
  <si>
    <t>Bá Thị Hồng</t>
  </si>
  <si>
    <t>Nụ</t>
  </si>
  <si>
    <t>0450040277</t>
  </si>
  <si>
    <t>Hồ Thái</t>
  </si>
  <si>
    <t>0450040278</t>
  </si>
  <si>
    <t>0450040279</t>
  </si>
  <si>
    <t>Nguyễn Nữ Thanh</t>
  </si>
  <si>
    <t>0450040280</t>
  </si>
  <si>
    <t>0450040282</t>
  </si>
  <si>
    <t>0450040283</t>
  </si>
  <si>
    <t>0450040284</t>
  </si>
  <si>
    <t>0450040285</t>
  </si>
  <si>
    <t>Phạm Vũ Phương</t>
  </si>
  <si>
    <t>0450040286</t>
  </si>
  <si>
    <t>Võ Thị Phương</t>
  </si>
  <si>
    <t>0450040287</t>
  </si>
  <si>
    <t>Trần Đỗ Hồng</t>
  </si>
  <si>
    <t>0450040288</t>
  </si>
  <si>
    <t>0450040289</t>
  </si>
  <si>
    <t>Lê Phan Hồng</t>
  </si>
  <si>
    <t>0450040290</t>
  </si>
  <si>
    <t>0450040291</t>
  </si>
  <si>
    <t>0450040292</t>
  </si>
  <si>
    <t>0450040293</t>
  </si>
  <si>
    <t>0450040294</t>
  </si>
  <si>
    <t>Tươi</t>
  </si>
  <si>
    <t>0450040295</t>
  </si>
  <si>
    <t>Tuyến</t>
  </si>
  <si>
    <t>0450040296</t>
  </si>
  <si>
    <t>Cao Thị Mộng</t>
  </si>
  <si>
    <t>0450040297</t>
  </si>
  <si>
    <t>0450040298</t>
  </si>
  <si>
    <t>0450040299</t>
  </si>
  <si>
    <t>Trương Võ Ngọc</t>
  </si>
  <si>
    <t>0450040300</t>
  </si>
  <si>
    <t>0450040301</t>
  </si>
  <si>
    <t>Hồ Huỳnh Như</t>
  </si>
  <si>
    <t>Tuyển</t>
  </si>
  <si>
    <t>0450040302</t>
  </si>
  <si>
    <t>Lê Thị Ánh</t>
  </si>
  <si>
    <t>Tuyết</t>
  </si>
  <si>
    <t>0450040303</t>
  </si>
  <si>
    <t>Phan Thị Ánh</t>
  </si>
  <si>
    <t>0450040304</t>
  </si>
  <si>
    <t>Lương Tấn</t>
  </si>
  <si>
    <t>Tỷ</t>
  </si>
  <si>
    <t>0450040305</t>
  </si>
  <si>
    <t>Hàng Minh Bích</t>
  </si>
  <si>
    <t>0450040306</t>
  </si>
  <si>
    <t>Ngô Trần Hà</t>
  </si>
  <si>
    <t>0450040307</t>
  </si>
  <si>
    <t>Triệu Thục</t>
  </si>
  <si>
    <t>Uyển</t>
  </si>
  <si>
    <t>0450040308</t>
  </si>
  <si>
    <t>Nguyễn Hoài Tuyết</t>
  </si>
  <si>
    <t>0450040309</t>
  </si>
  <si>
    <t>0450040310</t>
  </si>
  <si>
    <t>Trần Vũ Hòa</t>
  </si>
  <si>
    <t>Vang</t>
  </si>
  <si>
    <t>0450040311</t>
  </si>
  <si>
    <t>Chung Thuỳ Thuý</t>
  </si>
  <si>
    <t>0450040312</t>
  </si>
  <si>
    <t>Lâm Tường</t>
  </si>
  <si>
    <t>0450040313</t>
  </si>
  <si>
    <t>Ngô Hoàng</t>
  </si>
  <si>
    <t>0450040314</t>
  </si>
  <si>
    <t>0450040315</t>
  </si>
  <si>
    <t>0450040316</t>
  </si>
  <si>
    <t>Trần Trung</t>
  </si>
  <si>
    <t>Vĩnh</t>
  </si>
  <si>
    <t>0450040317</t>
  </si>
  <si>
    <t>Lê Thu Hoàng</t>
  </si>
  <si>
    <t>0450040318</t>
  </si>
  <si>
    <t>Huỳnh Lập</t>
  </si>
  <si>
    <t>0450040319</t>
  </si>
  <si>
    <t>0350100006</t>
  </si>
  <si>
    <t xml:space="preserve">Nguyễn Lê </t>
  </si>
  <si>
    <t>GVC. Th.S Nguyễn Tiến Hữu</t>
  </si>
  <si>
    <t>Th.S Võ Đình Quyên Di</t>
  </si>
  <si>
    <t>Pháp luật đại cương</t>
  </si>
  <si>
    <t>VÕ ĐÌNH QUYÊN DI</t>
  </si>
  <si>
    <t>02</t>
  </si>
  <si>
    <t>II</t>
  </si>
  <si>
    <t>2015-2016</t>
  </si>
  <si>
    <t>0150020292</t>
  </si>
  <si>
    <t>BẢNG ĐIỂM QUÁ TRÌNH</t>
  </si>
  <si>
    <t>2015 - 2016</t>
  </si>
  <si>
    <t>khong co ten + khong co bai thi</t>
  </si>
  <si>
    <t>khong co ten trong danh sach va khong co bai</t>
  </si>
  <si>
    <t>0450020363</t>
  </si>
  <si>
    <t>0450030081</t>
  </si>
  <si>
    <t xml:space="preserve">Nguyễn Văn </t>
  </si>
  <si>
    <t>Tuấn</t>
  </si>
  <si>
    <t>Phan Thị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</si>
</sst>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sz val="13"/>
      <name val="Calibri"/>
      <family val="2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sz val="11"/>
      <color rgb="FF0070C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8" fillId="0" borderId="2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/>
    <xf numFmtId="0" fontId="6" fillId="0" borderId="22" xfId="0" applyNumberFormat="1" applyFont="1" applyFill="1" applyBorder="1" applyAlignment="1" applyProtection="1"/>
    <xf numFmtId="0" fontId="6" fillId="0" borderId="21" xfId="0" applyFont="1" applyFill="1" applyBorder="1"/>
    <xf numFmtId="0" fontId="6" fillId="0" borderId="22" xfId="0" applyFont="1" applyFill="1" applyBorder="1"/>
    <xf numFmtId="2" fontId="3" fillId="0" borderId="17" xfId="0" applyNumberFormat="1" applyFont="1" applyFill="1" applyBorder="1" applyAlignment="1">
      <alignment horizontal="center" vertical="center"/>
    </xf>
    <xf numFmtId="0" fontId="8" fillId="0" borderId="21" xfId="0" applyFont="1" applyFill="1" applyBorder="1"/>
    <xf numFmtId="0" fontId="8" fillId="0" borderId="22" xfId="0" applyFont="1" applyFill="1" applyBorder="1"/>
    <xf numFmtId="0" fontId="8" fillId="0" borderId="21" xfId="0" applyFont="1" applyBorder="1"/>
    <xf numFmtId="0" fontId="8" fillId="0" borderId="22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19" xfId="0" applyFont="1" applyFill="1" applyBorder="1"/>
    <xf numFmtId="0" fontId="8" fillId="0" borderId="20" xfId="0" applyFont="1" applyFill="1" applyBorder="1"/>
    <xf numFmtId="0" fontId="6" fillId="0" borderId="11" xfId="0" quotePrefix="1" applyFont="1" applyFill="1" applyBorder="1" applyAlignment="1">
      <alignment horizontal="center" vertical="center"/>
    </xf>
    <xf numFmtId="0" fontId="6" fillId="0" borderId="21" xfId="0" quotePrefix="1" applyFont="1" applyBorder="1"/>
    <xf numFmtId="164" fontId="3" fillId="0" borderId="23" xfId="0" applyNumberFormat="1" applyFont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 vertical="center"/>
    </xf>
    <xf numFmtId="0" fontId="3" fillId="0" borderId="24" xfId="0" applyNumberFormat="1" applyFont="1" applyBorder="1"/>
    <xf numFmtId="0" fontId="6" fillId="0" borderId="19" xfId="0" applyFont="1" applyFill="1" applyBorder="1"/>
    <xf numFmtId="0" fontId="6" fillId="0" borderId="20" xfId="0" applyFont="1" applyFill="1" applyBorder="1"/>
    <xf numFmtId="0" fontId="9" fillId="0" borderId="21" xfId="0" applyFont="1" applyBorder="1"/>
    <xf numFmtId="0" fontId="6" fillId="0" borderId="11" xfId="0" quotePrefix="1" applyNumberFormat="1" applyFont="1" applyFill="1" applyBorder="1" applyAlignment="1" applyProtection="1"/>
    <xf numFmtId="0" fontId="6" fillId="0" borderId="11" xfId="0" quotePrefix="1" applyNumberFormat="1" applyFont="1" applyFill="1" applyBorder="1" applyAlignment="1" applyProtection="1">
      <alignment horizontal="center"/>
    </xf>
    <xf numFmtId="0" fontId="3" fillId="0" borderId="0" xfId="0" quotePrefix="1" applyFont="1" applyAlignment="1"/>
    <xf numFmtId="165" fontId="10" fillId="0" borderId="1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/>
    <xf numFmtId="165" fontId="10" fillId="0" borderId="14" xfId="0" applyNumberFormat="1" applyFont="1" applyFill="1" applyBorder="1" applyAlignment="1">
      <alignment horizontal="center" vertical="center"/>
    </xf>
    <xf numFmtId="0" fontId="13" fillId="0" borderId="18" xfId="0" applyNumberFormat="1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9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165" fontId="14" fillId="0" borderId="10" xfId="0" applyNumberFormat="1" applyFont="1" applyFill="1" applyBorder="1" applyAlignment="1">
      <alignment horizontal="center" vertical="center"/>
    </xf>
    <xf numFmtId="165" fontId="14" fillId="0" borderId="11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0" fillId="0" borderId="0" xfId="0" quotePrefix="1"/>
    <xf numFmtId="0" fontId="12" fillId="0" borderId="0" xfId="0" quotePrefix="1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Layout" topLeftCell="A57" zoomScaleNormal="100" workbookViewId="0">
      <selection activeCell="F14" sqref="F14"/>
    </sheetView>
  </sheetViews>
  <sheetFormatPr defaultRowHeight="15" x14ac:dyDescent="0.25"/>
  <cols>
    <col min="2" max="2" width="15.42578125" customWidth="1"/>
    <col min="3" max="3" width="18.85546875" customWidth="1"/>
    <col min="6" max="6" width="9.140625" style="86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76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76"/>
      <c r="G4" s="1"/>
      <c r="H4" s="1"/>
      <c r="I4" s="1"/>
    </row>
    <row r="5" spans="1:9" ht="15.75" x14ac:dyDescent="0.25">
      <c r="A5" s="16"/>
      <c r="B5" s="16"/>
      <c r="C5" s="16"/>
      <c r="D5" s="16"/>
      <c r="E5" s="1"/>
      <c r="F5" s="76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16"/>
      <c r="B7" s="16"/>
      <c r="C7" s="16"/>
      <c r="D7" s="16"/>
      <c r="E7" s="16"/>
      <c r="F7" s="77"/>
      <c r="G7" s="16"/>
      <c r="H7" s="16"/>
      <c r="I7" s="16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261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231</v>
      </c>
      <c r="F10" s="78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76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79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80">
        <v>0.7</v>
      </c>
      <c r="G13" s="7" t="s">
        <v>17</v>
      </c>
      <c r="H13" s="7" t="s">
        <v>18</v>
      </c>
      <c r="I13" s="103"/>
    </row>
    <row r="14" spans="1:9" ht="15.75" x14ac:dyDescent="0.25">
      <c r="A14" s="17">
        <v>1</v>
      </c>
      <c r="B14" s="22">
        <v>2</v>
      </c>
      <c r="C14" s="96">
        <v>3</v>
      </c>
      <c r="D14" s="97"/>
      <c r="E14" s="17">
        <v>4</v>
      </c>
      <c r="F14" s="81">
        <v>5</v>
      </c>
      <c r="G14" s="17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262</v>
      </c>
      <c r="C15" s="33" t="s">
        <v>133</v>
      </c>
      <c r="D15" s="34" t="s">
        <v>24</v>
      </c>
      <c r="E15" s="43"/>
      <c r="F15" s="82"/>
      <c r="G15" s="27">
        <f>E15*$E$13+F15*$F$13</f>
        <v>0</v>
      </c>
      <c r="H15" s="9" t="str">
        <f>IF(G15&lt;4,"F",IF(G15&lt;=4.9,"D",IF(G15&lt;=5.4,"D+",IF(G15&lt;=5.9,"C",IF(G15&lt;=6.9,"C+",IF(G15&lt;=7.9,"B",IF(G15&lt;=8.4,"B+","A")))))))</f>
        <v>F</v>
      </c>
      <c r="I15" s="29"/>
    </row>
    <row r="16" spans="1:9" ht="16.5" x14ac:dyDescent="0.25">
      <c r="A16" s="24">
        <v>2</v>
      </c>
      <c r="B16" s="32" t="s">
        <v>263</v>
      </c>
      <c r="C16" s="35" t="s">
        <v>264</v>
      </c>
      <c r="D16" s="36" t="s">
        <v>24</v>
      </c>
      <c r="E16" s="26">
        <v>6.5</v>
      </c>
      <c r="F16" s="83">
        <v>6.5</v>
      </c>
      <c r="G16" s="28">
        <f t="shared" ref="G16:G65" si="0">E16*$E$13+F16*$F$13</f>
        <v>6.5</v>
      </c>
      <c r="H16" s="38" t="str">
        <f t="shared" ref="H16:H65" si="1">IF(G16&lt;4,"F",IF(G16&lt;=4.9,"D",IF(G16&lt;=5.4,"D+",IF(G16&lt;=5.9,"C",IF(G16&lt;=6.9,"C+",IF(G16&lt;=7.9,"B",IF(G16&lt;=8.4,"B+","A")))))))</f>
        <v>C+</v>
      </c>
      <c r="I16" s="30"/>
    </row>
    <row r="17" spans="1:9" ht="16.5" x14ac:dyDescent="0.25">
      <c r="A17" s="24">
        <v>3</v>
      </c>
      <c r="B17" s="32" t="s">
        <v>265</v>
      </c>
      <c r="C17" s="35" t="s">
        <v>266</v>
      </c>
      <c r="D17" s="36" t="s">
        <v>104</v>
      </c>
      <c r="E17" s="26">
        <v>6</v>
      </c>
      <c r="F17" s="83">
        <v>6</v>
      </c>
      <c r="G17" s="28">
        <f t="shared" si="0"/>
        <v>5.9999999999999991</v>
      </c>
      <c r="H17" s="38" t="str">
        <f t="shared" si="1"/>
        <v>C+</v>
      </c>
      <c r="I17" s="30"/>
    </row>
    <row r="18" spans="1:9" ht="16.5" x14ac:dyDescent="0.25">
      <c r="A18" s="24">
        <v>4</v>
      </c>
      <c r="B18" s="32" t="s">
        <v>267</v>
      </c>
      <c r="C18" s="35" t="s">
        <v>268</v>
      </c>
      <c r="D18" s="36" t="s">
        <v>104</v>
      </c>
      <c r="E18" s="26">
        <v>6</v>
      </c>
      <c r="F18" s="83">
        <v>6</v>
      </c>
      <c r="G18" s="28">
        <f t="shared" si="0"/>
        <v>5.9999999999999991</v>
      </c>
      <c r="H18" s="38" t="str">
        <f t="shared" si="1"/>
        <v>C+</v>
      </c>
      <c r="I18" s="30"/>
    </row>
    <row r="19" spans="1:9" ht="16.5" x14ac:dyDescent="0.25">
      <c r="A19" s="24">
        <v>5</v>
      </c>
      <c r="B19" s="32" t="s">
        <v>269</v>
      </c>
      <c r="C19" s="35" t="s">
        <v>218</v>
      </c>
      <c r="D19" s="36" t="s">
        <v>104</v>
      </c>
      <c r="E19" s="26">
        <v>6.5</v>
      </c>
      <c r="F19" s="83">
        <v>6</v>
      </c>
      <c r="G19" s="28">
        <f t="shared" si="0"/>
        <v>6.1499999999999995</v>
      </c>
      <c r="H19" s="38" t="str">
        <f t="shared" si="1"/>
        <v>C+</v>
      </c>
      <c r="I19" s="30"/>
    </row>
    <row r="20" spans="1:9" ht="16.5" x14ac:dyDescent="0.25">
      <c r="A20" s="24">
        <v>6</v>
      </c>
      <c r="B20" s="32" t="s">
        <v>270</v>
      </c>
      <c r="C20" s="35" t="s">
        <v>121</v>
      </c>
      <c r="D20" s="36" t="s">
        <v>104</v>
      </c>
      <c r="E20" s="26">
        <v>6</v>
      </c>
      <c r="F20" s="83">
        <v>7</v>
      </c>
      <c r="G20" s="28">
        <f t="shared" si="0"/>
        <v>6.6999999999999993</v>
      </c>
      <c r="H20" s="38" t="str">
        <f t="shared" si="1"/>
        <v>C+</v>
      </c>
      <c r="I20" s="30"/>
    </row>
    <row r="21" spans="1:9" ht="16.5" x14ac:dyDescent="0.25">
      <c r="A21" s="24">
        <v>7</v>
      </c>
      <c r="B21" s="32" t="s">
        <v>271</v>
      </c>
      <c r="C21" s="35" t="s">
        <v>272</v>
      </c>
      <c r="D21" s="36" t="s">
        <v>104</v>
      </c>
      <c r="E21" s="26">
        <v>6</v>
      </c>
      <c r="F21" s="83">
        <v>6</v>
      </c>
      <c r="G21" s="28">
        <f t="shared" si="0"/>
        <v>5.9999999999999991</v>
      </c>
      <c r="H21" s="38" t="str">
        <f t="shared" si="1"/>
        <v>C+</v>
      </c>
      <c r="I21" s="30"/>
    </row>
    <row r="22" spans="1:9" ht="16.5" x14ac:dyDescent="0.25">
      <c r="A22" s="24">
        <v>8</v>
      </c>
      <c r="B22" s="32" t="s">
        <v>273</v>
      </c>
      <c r="C22" s="35" t="s">
        <v>274</v>
      </c>
      <c r="D22" s="36" t="s">
        <v>275</v>
      </c>
      <c r="E22" s="26">
        <v>6</v>
      </c>
      <c r="F22" s="83">
        <v>8</v>
      </c>
      <c r="G22" s="28">
        <f t="shared" si="0"/>
        <v>7.3999999999999995</v>
      </c>
      <c r="H22" s="38" t="str">
        <f t="shared" si="1"/>
        <v>B</v>
      </c>
      <c r="I22" s="30"/>
    </row>
    <row r="23" spans="1:9" ht="16.5" x14ac:dyDescent="0.25">
      <c r="A23" s="24">
        <v>9</v>
      </c>
      <c r="B23" s="32" t="s">
        <v>276</v>
      </c>
      <c r="C23" s="35" t="s">
        <v>277</v>
      </c>
      <c r="D23" s="36" t="s">
        <v>26</v>
      </c>
      <c r="E23" s="26">
        <v>6</v>
      </c>
      <c r="F23" s="83">
        <v>6.5</v>
      </c>
      <c r="G23" s="28">
        <f t="shared" si="0"/>
        <v>6.35</v>
      </c>
      <c r="H23" s="38" t="str">
        <f t="shared" si="1"/>
        <v>C+</v>
      </c>
      <c r="I23" s="30"/>
    </row>
    <row r="24" spans="1:9" ht="16.5" x14ac:dyDescent="0.25">
      <c r="A24" s="24">
        <v>10</v>
      </c>
      <c r="B24" s="32" t="s">
        <v>278</v>
      </c>
      <c r="C24" s="35" t="s">
        <v>279</v>
      </c>
      <c r="D24" s="36" t="s">
        <v>26</v>
      </c>
      <c r="E24" s="26">
        <v>7.5</v>
      </c>
      <c r="F24" s="83">
        <v>8</v>
      </c>
      <c r="G24" s="28">
        <f t="shared" si="0"/>
        <v>7.85</v>
      </c>
      <c r="H24" s="38" t="str">
        <f t="shared" si="1"/>
        <v>B</v>
      </c>
      <c r="I24" s="30"/>
    </row>
    <row r="25" spans="1:9" ht="16.5" x14ac:dyDescent="0.25">
      <c r="A25" s="24">
        <v>11</v>
      </c>
      <c r="B25" s="32" t="s">
        <v>280</v>
      </c>
      <c r="C25" s="35" t="s">
        <v>281</v>
      </c>
      <c r="D25" s="36" t="s">
        <v>26</v>
      </c>
      <c r="E25" s="26">
        <v>7.5</v>
      </c>
      <c r="F25" s="83">
        <v>7.5</v>
      </c>
      <c r="G25" s="28">
        <f t="shared" si="0"/>
        <v>7.5</v>
      </c>
      <c r="H25" s="38" t="str">
        <f t="shared" si="1"/>
        <v>B</v>
      </c>
      <c r="I25" s="30"/>
    </row>
    <row r="26" spans="1:9" ht="16.5" x14ac:dyDescent="0.25">
      <c r="A26" s="24">
        <v>12</v>
      </c>
      <c r="B26" s="32" t="s">
        <v>282</v>
      </c>
      <c r="C26" s="35" t="s">
        <v>283</v>
      </c>
      <c r="D26" s="36" t="s">
        <v>146</v>
      </c>
      <c r="E26" s="26">
        <v>8.5</v>
      </c>
      <c r="F26" s="83">
        <v>7</v>
      </c>
      <c r="G26" s="28">
        <f t="shared" si="0"/>
        <v>7.4499999999999993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284</v>
      </c>
      <c r="C27" s="35" t="s">
        <v>156</v>
      </c>
      <c r="D27" s="36" t="s">
        <v>222</v>
      </c>
      <c r="E27" s="26">
        <v>8</v>
      </c>
      <c r="F27" s="83">
        <v>5.5</v>
      </c>
      <c r="G27" s="28">
        <f t="shared" si="0"/>
        <v>6.25</v>
      </c>
      <c r="H27" s="38" t="str">
        <f t="shared" si="1"/>
        <v>C+</v>
      </c>
      <c r="I27" s="30"/>
    </row>
    <row r="28" spans="1:9" ht="16.5" x14ac:dyDescent="0.25">
      <c r="A28" s="24">
        <v>14</v>
      </c>
      <c r="B28" s="32" t="s">
        <v>285</v>
      </c>
      <c r="C28" s="35" t="s">
        <v>133</v>
      </c>
      <c r="D28" s="36" t="s">
        <v>74</v>
      </c>
      <c r="E28" s="26">
        <v>7</v>
      </c>
      <c r="F28" s="83">
        <v>5</v>
      </c>
      <c r="G28" s="28">
        <f t="shared" si="0"/>
        <v>5.6</v>
      </c>
      <c r="H28" s="38" t="str">
        <f t="shared" si="1"/>
        <v>C</v>
      </c>
      <c r="I28" s="30"/>
    </row>
    <row r="29" spans="1:9" ht="16.5" x14ac:dyDescent="0.25">
      <c r="A29" s="24">
        <v>15</v>
      </c>
      <c r="B29" s="32" t="s">
        <v>286</v>
      </c>
      <c r="C29" s="35" t="s">
        <v>287</v>
      </c>
      <c r="D29" s="36" t="s">
        <v>74</v>
      </c>
      <c r="E29" s="26">
        <v>6</v>
      </c>
      <c r="F29" s="83"/>
      <c r="G29" s="28">
        <f t="shared" si="0"/>
        <v>1.7999999999999998</v>
      </c>
      <c r="H29" s="38" t="str">
        <f t="shared" si="1"/>
        <v>F</v>
      </c>
      <c r="I29" s="30"/>
    </row>
    <row r="30" spans="1:9" ht="16.5" x14ac:dyDescent="0.25">
      <c r="A30" s="24">
        <v>16</v>
      </c>
      <c r="B30" s="32" t="s">
        <v>288</v>
      </c>
      <c r="C30" s="35" t="s">
        <v>216</v>
      </c>
      <c r="D30" s="36" t="s">
        <v>74</v>
      </c>
      <c r="E30" s="26">
        <v>9</v>
      </c>
      <c r="F30" s="83">
        <v>7.5</v>
      </c>
      <c r="G30" s="28">
        <f t="shared" si="0"/>
        <v>7.9499999999999993</v>
      </c>
      <c r="H30" s="38" t="str">
        <f t="shared" si="1"/>
        <v>B+</v>
      </c>
      <c r="I30" s="30"/>
    </row>
    <row r="31" spans="1:9" ht="16.5" x14ac:dyDescent="0.25">
      <c r="A31" s="24">
        <v>17</v>
      </c>
      <c r="B31" s="32" t="s">
        <v>289</v>
      </c>
      <c r="C31" s="35" t="s">
        <v>290</v>
      </c>
      <c r="D31" s="36" t="s">
        <v>28</v>
      </c>
      <c r="E31" s="26">
        <v>8.5</v>
      </c>
      <c r="F31" s="83">
        <v>7.5</v>
      </c>
      <c r="G31" s="28">
        <f t="shared" si="0"/>
        <v>7.8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291</v>
      </c>
      <c r="C32" s="35" t="s">
        <v>254</v>
      </c>
      <c r="D32" s="36" t="s">
        <v>105</v>
      </c>
      <c r="E32" s="26">
        <v>7</v>
      </c>
      <c r="F32" s="83">
        <v>8</v>
      </c>
      <c r="G32" s="28">
        <f t="shared" si="0"/>
        <v>7.6999999999999993</v>
      </c>
      <c r="H32" s="38" t="str">
        <f t="shared" si="1"/>
        <v>B</v>
      </c>
      <c r="I32" s="30"/>
    </row>
    <row r="33" spans="1:9" ht="16.5" x14ac:dyDescent="0.25">
      <c r="A33" s="24">
        <v>19</v>
      </c>
      <c r="B33" s="32" t="s">
        <v>292</v>
      </c>
      <c r="C33" s="35" t="s">
        <v>49</v>
      </c>
      <c r="D33" s="36" t="s">
        <v>293</v>
      </c>
      <c r="E33" s="26">
        <v>8</v>
      </c>
      <c r="F33" s="83">
        <v>6.5</v>
      </c>
      <c r="G33" s="28">
        <f t="shared" si="0"/>
        <v>6.9499999999999993</v>
      </c>
      <c r="H33" s="38" t="str">
        <f t="shared" si="1"/>
        <v>B</v>
      </c>
      <c r="I33" s="30"/>
    </row>
    <row r="34" spans="1:9" ht="16.5" x14ac:dyDescent="0.25">
      <c r="A34" s="24">
        <v>20</v>
      </c>
      <c r="B34" s="32" t="s">
        <v>294</v>
      </c>
      <c r="C34" s="35" t="s">
        <v>295</v>
      </c>
      <c r="D34" s="36" t="s">
        <v>233</v>
      </c>
      <c r="E34" s="26">
        <v>7.5</v>
      </c>
      <c r="F34" s="83">
        <v>8</v>
      </c>
      <c r="G34" s="28">
        <f t="shared" si="0"/>
        <v>7.85</v>
      </c>
      <c r="H34" s="38" t="str">
        <f t="shared" si="1"/>
        <v>B</v>
      </c>
      <c r="I34" s="30"/>
    </row>
    <row r="35" spans="1:9" ht="16.5" x14ac:dyDescent="0.25">
      <c r="A35" s="24">
        <v>21</v>
      </c>
      <c r="B35" s="32" t="s">
        <v>296</v>
      </c>
      <c r="C35" s="35" t="s">
        <v>200</v>
      </c>
      <c r="D35" s="36" t="s">
        <v>233</v>
      </c>
      <c r="E35" s="26">
        <v>7.5</v>
      </c>
      <c r="F35" s="83">
        <v>7</v>
      </c>
      <c r="G35" s="28">
        <f t="shared" si="0"/>
        <v>7.1499999999999995</v>
      </c>
      <c r="H35" s="38" t="str">
        <f t="shared" si="1"/>
        <v>B</v>
      </c>
      <c r="I35" s="30"/>
    </row>
    <row r="36" spans="1:9" ht="16.5" x14ac:dyDescent="0.25">
      <c r="A36" s="24">
        <v>22</v>
      </c>
      <c r="B36" s="32" t="s">
        <v>297</v>
      </c>
      <c r="C36" s="35" t="s">
        <v>298</v>
      </c>
      <c r="D36" s="36" t="s">
        <v>123</v>
      </c>
      <c r="E36" s="26">
        <v>8</v>
      </c>
      <c r="F36" s="83">
        <v>8.5</v>
      </c>
      <c r="G36" s="28">
        <f t="shared" si="0"/>
        <v>8.35</v>
      </c>
      <c r="H36" s="38" t="str">
        <f t="shared" si="1"/>
        <v>B+</v>
      </c>
      <c r="I36" s="30"/>
    </row>
    <row r="37" spans="1:9" ht="16.5" x14ac:dyDescent="0.25">
      <c r="A37" s="24">
        <v>23</v>
      </c>
      <c r="B37" s="32" t="s">
        <v>299</v>
      </c>
      <c r="C37" s="35" t="s">
        <v>300</v>
      </c>
      <c r="D37" s="36" t="s">
        <v>234</v>
      </c>
      <c r="E37" s="26">
        <v>7</v>
      </c>
      <c r="F37" s="83">
        <v>5</v>
      </c>
      <c r="G37" s="28">
        <f t="shared" si="0"/>
        <v>5.6</v>
      </c>
      <c r="H37" s="38" t="str">
        <f t="shared" si="1"/>
        <v>C</v>
      </c>
      <c r="I37" s="30"/>
    </row>
    <row r="38" spans="1:9" ht="16.5" x14ac:dyDescent="0.25">
      <c r="A38" s="24">
        <v>24</v>
      </c>
      <c r="B38" s="32" t="s">
        <v>301</v>
      </c>
      <c r="C38" s="35" t="s">
        <v>302</v>
      </c>
      <c r="D38" s="36" t="s">
        <v>223</v>
      </c>
      <c r="E38" s="26">
        <v>8.5</v>
      </c>
      <c r="F38" s="83">
        <v>7</v>
      </c>
      <c r="G38" s="28">
        <f t="shared" si="0"/>
        <v>7.4499999999999993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303</v>
      </c>
      <c r="C39" s="35" t="s">
        <v>304</v>
      </c>
      <c r="D39" s="36" t="s">
        <v>75</v>
      </c>
      <c r="E39" s="26">
        <v>0</v>
      </c>
      <c r="F39" s="83"/>
      <c r="G39" s="28">
        <f t="shared" si="0"/>
        <v>0</v>
      </c>
      <c r="H39" s="38" t="str">
        <f t="shared" si="1"/>
        <v>F</v>
      </c>
      <c r="I39" s="30"/>
    </row>
    <row r="40" spans="1:9" ht="16.5" x14ac:dyDescent="0.25">
      <c r="A40" s="24">
        <v>26</v>
      </c>
      <c r="B40" s="32" t="s">
        <v>305</v>
      </c>
      <c r="C40" s="35" t="s">
        <v>235</v>
      </c>
      <c r="D40" s="36" t="s">
        <v>75</v>
      </c>
      <c r="E40" s="26">
        <v>7.5</v>
      </c>
      <c r="F40" s="83">
        <v>6.5</v>
      </c>
      <c r="G40" s="28">
        <f t="shared" si="0"/>
        <v>6.8</v>
      </c>
      <c r="H40" s="38" t="str">
        <f t="shared" si="1"/>
        <v>C+</v>
      </c>
      <c r="I40" s="30"/>
    </row>
    <row r="41" spans="1:9" ht="16.5" x14ac:dyDescent="0.25">
      <c r="A41" s="24">
        <v>27</v>
      </c>
      <c r="B41" s="32" t="s">
        <v>306</v>
      </c>
      <c r="C41" s="35" t="s">
        <v>230</v>
      </c>
      <c r="D41" s="36" t="s">
        <v>32</v>
      </c>
      <c r="E41" s="26">
        <v>8</v>
      </c>
      <c r="F41" s="83">
        <v>6</v>
      </c>
      <c r="G41" s="28">
        <f t="shared" si="0"/>
        <v>6.6</v>
      </c>
      <c r="H41" s="38" t="str">
        <f t="shared" si="1"/>
        <v>C+</v>
      </c>
      <c r="I41" s="30"/>
    </row>
    <row r="42" spans="1:9" ht="16.5" x14ac:dyDescent="0.25">
      <c r="A42" s="24">
        <v>28</v>
      </c>
      <c r="B42" s="32" t="s">
        <v>307</v>
      </c>
      <c r="C42" s="35" t="s">
        <v>182</v>
      </c>
      <c r="D42" s="36" t="s">
        <v>33</v>
      </c>
      <c r="E42" s="26">
        <v>7</v>
      </c>
      <c r="F42" s="83">
        <v>7</v>
      </c>
      <c r="G42" s="28">
        <f t="shared" si="0"/>
        <v>7</v>
      </c>
      <c r="H42" s="38" t="str">
        <f t="shared" si="1"/>
        <v>B</v>
      </c>
      <c r="I42" s="30"/>
    </row>
    <row r="43" spans="1:9" ht="16.5" x14ac:dyDescent="0.25">
      <c r="A43" s="24">
        <v>29</v>
      </c>
      <c r="B43" s="32" t="s">
        <v>308</v>
      </c>
      <c r="C43" s="35" t="s">
        <v>197</v>
      </c>
      <c r="D43" s="36" t="s">
        <v>35</v>
      </c>
      <c r="E43" s="26">
        <v>8</v>
      </c>
      <c r="F43" s="83">
        <v>8</v>
      </c>
      <c r="G43" s="28">
        <f t="shared" si="0"/>
        <v>8</v>
      </c>
      <c r="H43" s="38" t="str">
        <f t="shared" si="1"/>
        <v>B+</v>
      </c>
      <c r="I43" s="30"/>
    </row>
    <row r="44" spans="1:9" ht="16.5" x14ac:dyDescent="0.25">
      <c r="A44" s="24">
        <v>30</v>
      </c>
      <c r="B44" s="32" t="s">
        <v>309</v>
      </c>
      <c r="C44" s="35" t="s">
        <v>155</v>
      </c>
      <c r="D44" s="36" t="s">
        <v>39</v>
      </c>
      <c r="E44" s="26">
        <v>7.5</v>
      </c>
      <c r="F44" s="83">
        <v>6</v>
      </c>
      <c r="G44" s="28">
        <f t="shared" si="0"/>
        <v>6.4499999999999993</v>
      </c>
      <c r="H44" s="38" t="str">
        <f t="shared" si="1"/>
        <v>C+</v>
      </c>
      <c r="I44" s="30"/>
    </row>
    <row r="45" spans="1:9" ht="16.5" x14ac:dyDescent="0.25">
      <c r="A45" s="24">
        <v>31</v>
      </c>
      <c r="B45" s="32" t="s">
        <v>310</v>
      </c>
      <c r="C45" s="35" t="s">
        <v>99</v>
      </c>
      <c r="D45" s="36" t="s">
        <v>215</v>
      </c>
      <c r="E45" s="26">
        <v>0</v>
      </c>
      <c r="F45" s="83"/>
      <c r="G45" s="28">
        <f t="shared" si="0"/>
        <v>0</v>
      </c>
      <c r="H45" s="38" t="str">
        <f t="shared" si="1"/>
        <v>F</v>
      </c>
      <c r="I45" s="30"/>
    </row>
    <row r="46" spans="1:9" ht="16.5" x14ac:dyDescent="0.25">
      <c r="A46" s="24">
        <v>32</v>
      </c>
      <c r="B46" s="32" t="s">
        <v>311</v>
      </c>
      <c r="C46" s="35" t="s">
        <v>312</v>
      </c>
      <c r="D46" s="36" t="s">
        <v>40</v>
      </c>
      <c r="E46" s="26">
        <v>7</v>
      </c>
      <c r="F46" s="83"/>
      <c r="G46" s="28">
        <f t="shared" si="0"/>
        <v>2.1</v>
      </c>
      <c r="H46" s="38" t="str">
        <f t="shared" si="1"/>
        <v>F</v>
      </c>
      <c r="I46" s="30"/>
    </row>
    <row r="47" spans="1:9" ht="16.5" x14ac:dyDescent="0.25">
      <c r="A47" s="24">
        <v>33</v>
      </c>
      <c r="B47" s="32" t="s">
        <v>313</v>
      </c>
      <c r="C47" s="35" t="s">
        <v>235</v>
      </c>
      <c r="D47" s="36" t="s">
        <v>314</v>
      </c>
      <c r="E47" s="26">
        <v>0</v>
      </c>
      <c r="F47" s="83"/>
      <c r="G47" s="28">
        <f t="shared" si="0"/>
        <v>0</v>
      </c>
      <c r="H47" s="38" t="str">
        <f t="shared" si="1"/>
        <v>F</v>
      </c>
      <c r="I47" s="30"/>
    </row>
    <row r="48" spans="1:9" ht="16.5" x14ac:dyDescent="0.25">
      <c r="A48" s="24">
        <v>34</v>
      </c>
      <c r="B48" s="32" t="s">
        <v>315</v>
      </c>
      <c r="C48" s="35" t="s">
        <v>316</v>
      </c>
      <c r="D48" s="36" t="s">
        <v>41</v>
      </c>
      <c r="E48" s="26">
        <v>7</v>
      </c>
      <c r="F48" s="83">
        <v>7</v>
      </c>
      <c r="G48" s="28">
        <f t="shared" si="0"/>
        <v>7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317</v>
      </c>
      <c r="C49" s="35" t="s">
        <v>196</v>
      </c>
      <c r="D49" s="36" t="s">
        <v>41</v>
      </c>
      <c r="E49" s="26">
        <v>7.5</v>
      </c>
      <c r="F49" s="83">
        <v>7</v>
      </c>
      <c r="G49" s="28">
        <f t="shared" si="0"/>
        <v>7.1499999999999995</v>
      </c>
      <c r="H49" s="38" t="str">
        <f t="shared" si="1"/>
        <v>B</v>
      </c>
      <c r="I49" s="30"/>
    </row>
    <row r="50" spans="1:9" ht="16.5" x14ac:dyDescent="0.25">
      <c r="A50" s="24">
        <v>36</v>
      </c>
      <c r="B50" s="32" t="s">
        <v>318</v>
      </c>
      <c r="C50" s="35" t="s">
        <v>319</v>
      </c>
      <c r="D50" s="36" t="s">
        <v>320</v>
      </c>
      <c r="E50" s="26">
        <v>6</v>
      </c>
      <c r="F50" s="83">
        <v>8</v>
      </c>
      <c r="G50" s="28">
        <f t="shared" si="0"/>
        <v>7.3999999999999995</v>
      </c>
      <c r="H50" s="38" t="str">
        <f t="shared" si="1"/>
        <v>B</v>
      </c>
      <c r="I50" s="30"/>
    </row>
    <row r="51" spans="1:9" ht="16.5" x14ac:dyDescent="0.25">
      <c r="A51" s="24">
        <v>37</v>
      </c>
      <c r="B51" s="32" t="s">
        <v>321</v>
      </c>
      <c r="C51" s="35" t="s">
        <v>120</v>
      </c>
      <c r="D51" s="36" t="s">
        <v>43</v>
      </c>
      <c r="E51" s="26">
        <v>5.5</v>
      </c>
      <c r="F51" s="83"/>
      <c r="G51" s="28">
        <f t="shared" si="0"/>
        <v>1.65</v>
      </c>
      <c r="H51" s="38" t="str">
        <f t="shared" si="1"/>
        <v>F</v>
      </c>
      <c r="I51" s="30"/>
    </row>
    <row r="52" spans="1:9" ht="16.5" x14ac:dyDescent="0.25">
      <c r="A52" s="24">
        <v>38</v>
      </c>
      <c r="B52" s="32" t="s">
        <v>322</v>
      </c>
      <c r="C52" s="35" t="s">
        <v>323</v>
      </c>
      <c r="D52" s="36" t="s">
        <v>109</v>
      </c>
      <c r="E52" s="26">
        <v>0</v>
      </c>
      <c r="F52" s="83"/>
      <c r="G52" s="28">
        <f t="shared" si="0"/>
        <v>0</v>
      </c>
      <c r="H52" s="38" t="str">
        <f t="shared" si="1"/>
        <v>F</v>
      </c>
      <c r="I52" s="30"/>
    </row>
    <row r="53" spans="1:9" ht="16.5" x14ac:dyDescent="0.25">
      <c r="A53" s="24">
        <v>39</v>
      </c>
      <c r="B53" s="32" t="s">
        <v>324</v>
      </c>
      <c r="C53" s="35" t="s">
        <v>325</v>
      </c>
      <c r="D53" s="36" t="s">
        <v>109</v>
      </c>
      <c r="E53" s="26">
        <v>0</v>
      </c>
      <c r="F53" s="83"/>
      <c r="G53" s="28">
        <f t="shared" si="0"/>
        <v>0</v>
      </c>
      <c r="H53" s="38" t="str">
        <f t="shared" si="1"/>
        <v>F</v>
      </c>
      <c r="I53" s="30"/>
    </row>
    <row r="54" spans="1:9" ht="16.5" x14ac:dyDescent="0.25">
      <c r="A54" s="24">
        <v>40</v>
      </c>
      <c r="B54" s="32" t="s">
        <v>326</v>
      </c>
      <c r="C54" s="35" t="s">
        <v>184</v>
      </c>
      <c r="D54" s="36" t="s">
        <v>167</v>
      </c>
      <c r="E54" s="26">
        <v>8</v>
      </c>
      <c r="F54" s="83">
        <v>7.5</v>
      </c>
      <c r="G54" s="28">
        <f t="shared" si="0"/>
        <v>7.65</v>
      </c>
      <c r="H54" s="38" t="str">
        <f t="shared" si="1"/>
        <v>B</v>
      </c>
      <c r="I54" s="30"/>
    </row>
    <row r="55" spans="1:9" ht="16.5" x14ac:dyDescent="0.25">
      <c r="A55" s="24">
        <v>41</v>
      </c>
      <c r="B55" s="32" t="s">
        <v>327</v>
      </c>
      <c r="C55" s="35" t="s">
        <v>205</v>
      </c>
      <c r="D55" s="36" t="s">
        <v>44</v>
      </c>
      <c r="E55" s="26">
        <v>8.5</v>
      </c>
      <c r="F55" s="83"/>
      <c r="G55" s="28">
        <f t="shared" si="0"/>
        <v>2.5499999999999998</v>
      </c>
      <c r="H55" s="38" t="str">
        <f t="shared" si="1"/>
        <v>F</v>
      </c>
      <c r="I55" s="30"/>
    </row>
    <row r="56" spans="1:9" ht="16.5" x14ac:dyDescent="0.25">
      <c r="A56" s="24">
        <v>42</v>
      </c>
      <c r="B56" s="32" t="s">
        <v>328</v>
      </c>
      <c r="C56" s="35" t="s">
        <v>41</v>
      </c>
      <c r="D56" s="36" t="s">
        <v>44</v>
      </c>
      <c r="E56" s="26">
        <v>8</v>
      </c>
      <c r="F56" s="83">
        <v>7</v>
      </c>
      <c r="G56" s="28">
        <f t="shared" si="0"/>
        <v>7.2999999999999989</v>
      </c>
      <c r="H56" s="38" t="str">
        <f t="shared" si="1"/>
        <v>B</v>
      </c>
      <c r="I56" s="30"/>
    </row>
    <row r="57" spans="1:9" ht="16.5" x14ac:dyDescent="0.25">
      <c r="A57" s="24">
        <v>43</v>
      </c>
      <c r="B57" s="32" t="s">
        <v>329</v>
      </c>
      <c r="C57" s="35" t="s">
        <v>330</v>
      </c>
      <c r="D57" s="36" t="s">
        <v>44</v>
      </c>
      <c r="E57" s="26">
        <v>10</v>
      </c>
      <c r="F57" s="83">
        <v>6.5</v>
      </c>
      <c r="G57" s="28">
        <f t="shared" si="0"/>
        <v>7.55</v>
      </c>
      <c r="H57" s="38" t="str">
        <f t="shared" si="1"/>
        <v>B</v>
      </c>
      <c r="I57" s="30"/>
    </row>
    <row r="58" spans="1:9" ht="16.5" x14ac:dyDescent="0.25">
      <c r="A58" s="24">
        <v>44</v>
      </c>
      <c r="B58" s="32" t="s">
        <v>331</v>
      </c>
      <c r="C58" s="35" t="s">
        <v>332</v>
      </c>
      <c r="D58" s="36" t="s">
        <v>110</v>
      </c>
      <c r="E58" s="26">
        <v>9.5</v>
      </c>
      <c r="F58" s="83">
        <v>7.5</v>
      </c>
      <c r="G58" s="28">
        <f t="shared" si="0"/>
        <v>8.1</v>
      </c>
      <c r="H58" s="38" t="str">
        <f t="shared" si="1"/>
        <v>B+</v>
      </c>
      <c r="I58" s="30"/>
    </row>
    <row r="59" spans="1:9" ht="16.5" x14ac:dyDescent="0.25">
      <c r="A59" s="24">
        <v>45</v>
      </c>
      <c r="B59" s="32" t="s">
        <v>333</v>
      </c>
      <c r="C59" s="35" t="s">
        <v>70</v>
      </c>
      <c r="D59" s="36" t="s">
        <v>225</v>
      </c>
      <c r="E59" s="26">
        <v>8</v>
      </c>
      <c r="F59" s="83">
        <v>6.5</v>
      </c>
      <c r="G59" s="28">
        <f t="shared" si="0"/>
        <v>6.9499999999999993</v>
      </c>
      <c r="H59" s="38" t="str">
        <f t="shared" si="1"/>
        <v>B</v>
      </c>
      <c r="I59" s="30"/>
    </row>
    <row r="60" spans="1:9" ht="16.5" x14ac:dyDescent="0.25">
      <c r="A60" s="24">
        <v>46</v>
      </c>
      <c r="B60" s="32" t="s">
        <v>334</v>
      </c>
      <c r="C60" s="35" t="s">
        <v>133</v>
      </c>
      <c r="D60" s="36" t="s">
        <v>210</v>
      </c>
      <c r="E60" s="26">
        <v>9</v>
      </c>
      <c r="F60" s="83">
        <v>7.5</v>
      </c>
      <c r="G60" s="28">
        <f t="shared" si="0"/>
        <v>7.9499999999999993</v>
      </c>
      <c r="H60" s="38" t="str">
        <f t="shared" si="1"/>
        <v>B+</v>
      </c>
      <c r="I60" s="30"/>
    </row>
    <row r="61" spans="1:9" ht="16.5" x14ac:dyDescent="0.25">
      <c r="A61" s="24">
        <v>47</v>
      </c>
      <c r="B61" s="32" t="s">
        <v>335</v>
      </c>
      <c r="C61" s="35" t="s">
        <v>336</v>
      </c>
      <c r="D61" s="36" t="s">
        <v>210</v>
      </c>
      <c r="E61" s="26">
        <v>8</v>
      </c>
      <c r="F61" s="83">
        <v>6</v>
      </c>
      <c r="G61" s="28">
        <f t="shared" si="0"/>
        <v>6.6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337</v>
      </c>
      <c r="C62" s="35" t="s">
        <v>338</v>
      </c>
      <c r="D62" s="36" t="s">
        <v>46</v>
      </c>
      <c r="E62" s="26">
        <v>10</v>
      </c>
      <c r="F62" s="83">
        <v>8.5</v>
      </c>
      <c r="G62" s="28">
        <f t="shared" si="0"/>
        <v>8.9499999999999993</v>
      </c>
      <c r="H62" s="38" t="str">
        <f t="shared" si="1"/>
        <v>A</v>
      </c>
      <c r="I62" s="30"/>
    </row>
    <row r="63" spans="1:9" ht="16.5" x14ac:dyDescent="0.25">
      <c r="A63" s="24">
        <v>49</v>
      </c>
      <c r="B63" s="32" t="s">
        <v>339</v>
      </c>
      <c r="C63" s="35" t="s">
        <v>340</v>
      </c>
      <c r="D63" s="36" t="s">
        <v>46</v>
      </c>
      <c r="E63" s="26">
        <v>8.5</v>
      </c>
      <c r="F63" s="83">
        <v>8</v>
      </c>
      <c r="G63" s="28">
        <f t="shared" si="0"/>
        <v>8.1499999999999986</v>
      </c>
      <c r="H63" s="38" t="str">
        <f t="shared" si="1"/>
        <v>B+</v>
      </c>
      <c r="I63" s="30"/>
    </row>
    <row r="64" spans="1:9" ht="16.5" x14ac:dyDescent="0.25">
      <c r="A64" s="24">
        <v>50</v>
      </c>
      <c r="B64" s="32" t="s">
        <v>341</v>
      </c>
      <c r="C64" s="35" t="s">
        <v>213</v>
      </c>
      <c r="D64" s="36" t="s">
        <v>46</v>
      </c>
      <c r="E64" s="26">
        <v>9.5</v>
      </c>
      <c r="F64" s="83">
        <v>6</v>
      </c>
      <c r="G64" s="28">
        <f t="shared" si="0"/>
        <v>7.0499999999999989</v>
      </c>
      <c r="H64" s="38" t="str">
        <f t="shared" si="1"/>
        <v>B</v>
      </c>
      <c r="I64" s="30"/>
    </row>
    <row r="65" spans="1:9" ht="16.5" x14ac:dyDescent="0.25">
      <c r="A65" s="24">
        <v>51</v>
      </c>
      <c r="B65" s="61" t="s">
        <v>1080</v>
      </c>
      <c r="C65" s="39" t="s">
        <v>1081</v>
      </c>
      <c r="D65" s="40" t="s">
        <v>146</v>
      </c>
      <c r="E65" s="26">
        <v>9.5</v>
      </c>
      <c r="F65" s="83">
        <v>6</v>
      </c>
      <c r="G65" s="28">
        <f t="shared" si="0"/>
        <v>7.0499999999999989</v>
      </c>
      <c r="H65" s="38" t="str">
        <f t="shared" si="1"/>
        <v>B</v>
      </c>
      <c r="I65" s="30"/>
    </row>
    <row r="66" spans="1:9" ht="15.75" x14ac:dyDescent="0.25">
      <c r="A66" s="1"/>
      <c r="B66" s="1"/>
      <c r="C66" s="1"/>
      <c r="D66" s="1"/>
      <c r="E66" s="1"/>
      <c r="F66" s="76"/>
      <c r="G66" s="1"/>
      <c r="H66" s="1"/>
      <c r="I66" s="1"/>
    </row>
    <row r="67" spans="1:9" ht="15.75" x14ac:dyDescent="0.25">
      <c r="A67" s="10" t="str">
        <f>"Cộng danh sách gồm "</f>
        <v xml:space="preserve">Cộng danh sách gồm </v>
      </c>
      <c r="B67" s="10"/>
      <c r="C67" s="10"/>
      <c r="D67" s="11">
        <f>COUNTA(H15:H65)</f>
        <v>51</v>
      </c>
      <c r="E67" s="12">
        <v>1</v>
      </c>
      <c r="F67" s="84"/>
      <c r="G67" s="1"/>
      <c r="H67" s="1"/>
      <c r="I67" s="1"/>
    </row>
    <row r="68" spans="1:9" ht="15.75" x14ac:dyDescent="0.25">
      <c r="A68" s="104" t="s">
        <v>19</v>
      </c>
      <c r="B68" s="105"/>
      <c r="C68" s="106"/>
      <c r="D68" s="13">
        <f>COUNTIF(G15:G65,"&gt;=5")</f>
        <v>41</v>
      </c>
      <c r="E68" s="14">
        <f>D68/D67</f>
        <v>0.80392156862745101</v>
      </c>
      <c r="F68" s="85"/>
      <c r="G68" s="1"/>
      <c r="H68" s="1"/>
      <c r="I68" s="1"/>
    </row>
    <row r="69" spans="1:9" ht="15.75" x14ac:dyDescent="0.25">
      <c r="A69" s="104" t="s">
        <v>20</v>
      </c>
      <c r="B69" s="105"/>
      <c r="C69" s="106"/>
      <c r="D69" s="13"/>
      <c r="E69" s="14">
        <f>D69/D67</f>
        <v>0</v>
      </c>
      <c r="F69" s="85"/>
      <c r="G69" s="1"/>
      <c r="H69" s="1"/>
      <c r="I69" s="1"/>
    </row>
    <row r="70" spans="1:9" ht="15.75" x14ac:dyDescent="0.25">
      <c r="A70" s="15"/>
      <c r="B70" s="15"/>
      <c r="C70" s="4"/>
      <c r="D70" s="15"/>
      <c r="E70" s="3"/>
      <c r="F70" s="76"/>
      <c r="G70" s="1"/>
      <c r="H70" s="1"/>
      <c r="I70" s="1"/>
    </row>
    <row r="71" spans="1:9" ht="15.75" x14ac:dyDescent="0.25">
      <c r="A71" s="1"/>
      <c r="B71" s="1"/>
      <c r="C71" s="1"/>
      <c r="D71" s="1"/>
      <c r="E71" s="107" t="str">
        <f ca="1">"TP. Hồ Chí Minh, ngày "&amp;  DAY(NOW())&amp;" tháng " &amp;MONTH(NOW())&amp;" năm "&amp;YEAR(NOW())</f>
        <v>TP. Hồ Chí Minh, ngày 12 tháng 6 năm 2016</v>
      </c>
      <c r="F71" s="107"/>
      <c r="G71" s="107"/>
      <c r="H71" s="107"/>
      <c r="I71" s="107"/>
    </row>
    <row r="72" spans="1:9" ht="15.75" x14ac:dyDescent="0.25">
      <c r="A72" s="90" t="s">
        <v>220</v>
      </c>
      <c r="B72" s="90"/>
      <c r="C72" s="90"/>
      <c r="D72" s="1"/>
      <c r="E72" s="90" t="s">
        <v>21</v>
      </c>
      <c r="F72" s="90"/>
      <c r="G72" s="90"/>
      <c r="H72" s="90"/>
      <c r="I72" s="90"/>
    </row>
    <row r="73" spans="1:9" ht="15.75" x14ac:dyDescent="0.25">
      <c r="A73" s="1"/>
      <c r="B73" s="1"/>
      <c r="C73" s="1"/>
      <c r="D73" s="1"/>
      <c r="E73" s="1"/>
      <c r="F73" s="76"/>
      <c r="G73" s="1"/>
      <c r="H73" s="1"/>
      <c r="I73" s="1"/>
    </row>
    <row r="77" spans="1:9" x14ac:dyDescent="0.25">
      <c r="A77" s="108" t="s">
        <v>1082</v>
      </c>
      <c r="B77" s="108"/>
      <c r="C77" s="108"/>
      <c r="F77" s="108" t="s">
        <v>1083</v>
      </c>
      <c r="G77" s="108"/>
      <c r="H77" s="108"/>
    </row>
    <row r="78" spans="1:9" ht="15.75" x14ac:dyDescent="0.25">
      <c r="F78" s="89"/>
      <c r="G78" s="89"/>
      <c r="H78" s="89"/>
    </row>
  </sheetData>
  <protectedRanges>
    <protectedRange sqref="A73:D73" name="Range5"/>
    <protectedRange sqref="I15:I65" name="Range4"/>
    <protectedRange sqref="E15:F64 B65:F65" name="Range3"/>
    <protectedRange sqref="C8:C10 G8:G9" name="Range2"/>
    <protectedRange sqref="A4" name="Range1"/>
    <protectedRange sqref="E13:F13" name="Range6"/>
    <protectedRange sqref="E73:I73" name="Range5_1_1"/>
    <protectedRange sqref="B15:D64" name="Range3_3"/>
  </protectedRanges>
  <mergeCells count="30">
    <mergeCell ref="G10:H10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8:H78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77:C77"/>
    <mergeCell ref="F77:H77"/>
  </mergeCells>
  <conditionalFormatting sqref="H15:H65">
    <cfRule type="cellIs" dxfId="17" priority="2" stopIfTrue="1" operator="equal">
      <formula>"F"</formula>
    </cfRule>
  </conditionalFormatting>
  <conditionalFormatting sqref="G15:G65">
    <cfRule type="expression" dxfId="16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view="pageLayout" topLeftCell="A50" zoomScaleNormal="100" workbookViewId="0">
      <selection activeCell="N58" sqref="N58"/>
    </sheetView>
  </sheetViews>
  <sheetFormatPr defaultRowHeight="15" x14ac:dyDescent="0.25"/>
  <cols>
    <col min="1" max="1" width="5.7109375" customWidth="1"/>
    <col min="2" max="2" width="13.28515625" customWidth="1"/>
    <col min="3" max="3" width="25.28515625" customWidth="1"/>
    <col min="4" max="4" width="8.710937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"/>
      <c r="B7" s="2"/>
      <c r="C7" s="2"/>
      <c r="D7" s="2"/>
      <c r="E7" s="2"/>
      <c r="F7" s="65"/>
      <c r="G7" s="2"/>
      <c r="H7" s="2"/>
      <c r="I7" s="2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342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231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8">
        <v>1</v>
      </c>
      <c r="B14" s="22">
        <v>2</v>
      </c>
      <c r="C14" s="94">
        <v>3</v>
      </c>
      <c r="D14" s="94"/>
      <c r="E14" s="8">
        <v>4</v>
      </c>
      <c r="F14" s="69">
        <v>5</v>
      </c>
      <c r="G14" s="8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343</v>
      </c>
      <c r="C15" s="33" t="s">
        <v>53</v>
      </c>
      <c r="D15" s="34" t="s">
        <v>47</v>
      </c>
      <c r="E15" s="25">
        <v>9.5</v>
      </c>
      <c r="F15" s="63">
        <v>7.5</v>
      </c>
      <c r="G15" s="27">
        <f>E15*$E$13+F15*$F$13</f>
        <v>8.1</v>
      </c>
      <c r="H15" s="9" t="str">
        <f>IF(G15&lt;4,"F",IF(G15&lt;=4.9,"D",IF(G15&lt;=5.4,"D+",IF(G15&lt;=5.9,"C",IF(G15&lt;=6.9,"C+",IF(G15&lt;=7.9,"B",IF(G15&lt;=8.4,"B+","A")))))))</f>
        <v>B+</v>
      </c>
      <c r="I15" s="29"/>
    </row>
    <row r="16" spans="1:9" ht="16.5" x14ac:dyDescent="0.25">
      <c r="A16" s="24">
        <v>2</v>
      </c>
      <c r="B16" s="32" t="s">
        <v>344</v>
      </c>
      <c r="C16" s="35" t="s">
        <v>200</v>
      </c>
      <c r="D16" s="36" t="s">
        <v>47</v>
      </c>
      <c r="E16" s="26">
        <v>6.5</v>
      </c>
      <c r="F16" s="70">
        <v>5</v>
      </c>
      <c r="G16" s="28">
        <f t="shared" ref="G16:G64" si="0">E16*$E$13+F16*$F$13</f>
        <v>5.45</v>
      </c>
      <c r="H16" s="38" t="str">
        <f t="shared" ref="H16:H64" si="1">IF(G16&lt;4,"F",IF(G16&lt;=4.9,"D",IF(G16&lt;=5.4,"D+",IF(G16&lt;=5.9,"C",IF(G16&lt;=6.9,"C+",IF(G16&lt;=7.9,"B",IF(G16&lt;=8.4,"B+","A")))))))</f>
        <v>C</v>
      </c>
      <c r="I16" s="30"/>
    </row>
    <row r="17" spans="1:9" ht="16.5" x14ac:dyDescent="0.25">
      <c r="A17" s="24">
        <v>3</v>
      </c>
      <c r="B17" s="32" t="s">
        <v>345</v>
      </c>
      <c r="C17" s="35" t="s">
        <v>164</v>
      </c>
      <c r="D17" s="36" t="s">
        <v>47</v>
      </c>
      <c r="E17" s="26">
        <v>5.5</v>
      </c>
      <c r="F17" s="70">
        <v>7</v>
      </c>
      <c r="G17" s="28">
        <f t="shared" si="0"/>
        <v>6.5499999999999989</v>
      </c>
      <c r="H17" s="38" t="str">
        <f t="shared" si="1"/>
        <v>C+</v>
      </c>
      <c r="I17" s="30"/>
    </row>
    <row r="18" spans="1:9" ht="16.5" x14ac:dyDescent="0.25">
      <c r="A18" s="24">
        <v>4</v>
      </c>
      <c r="B18" s="32" t="s">
        <v>346</v>
      </c>
      <c r="C18" s="35" t="s">
        <v>174</v>
      </c>
      <c r="D18" s="36" t="s">
        <v>151</v>
      </c>
      <c r="E18" s="26">
        <v>5.5</v>
      </c>
      <c r="F18" s="70">
        <v>7</v>
      </c>
      <c r="G18" s="28">
        <f t="shared" si="0"/>
        <v>6.5499999999999989</v>
      </c>
      <c r="H18" s="38" t="str">
        <f t="shared" si="1"/>
        <v>C+</v>
      </c>
      <c r="I18" s="30"/>
    </row>
    <row r="19" spans="1:9" ht="16.5" x14ac:dyDescent="0.25">
      <c r="A19" s="24">
        <v>5</v>
      </c>
      <c r="B19" s="32" t="s">
        <v>347</v>
      </c>
      <c r="C19" s="35" t="s">
        <v>185</v>
      </c>
      <c r="D19" s="36" t="s">
        <v>151</v>
      </c>
      <c r="E19" s="26">
        <v>0</v>
      </c>
      <c r="F19" s="70"/>
      <c r="G19" s="28">
        <f t="shared" si="0"/>
        <v>0</v>
      </c>
      <c r="H19" s="38" t="str">
        <f t="shared" si="1"/>
        <v>F</v>
      </c>
      <c r="I19" s="30"/>
    </row>
    <row r="20" spans="1:9" ht="16.5" x14ac:dyDescent="0.25">
      <c r="A20" s="24">
        <v>6</v>
      </c>
      <c r="B20" s="32" t="s">
        <v>348</v>
      </c>
      <c r="C20" s="35" t="s">
        <v>349</v>
      </c>
      <c r="D20" s="36" t="s">
        <v>151</v>
      </c>
      <c r="E20" s="26">
        <v>6</v>
      </c>
      <c r="F20" s="70">
        <v>8</v>
      </c>
      <c r="G20" s="28">
        <f t="shared" si="0"/>
        <v>7.3999999999999995</v>
      </c>
      <c r="H20" s="38" t="str">
        <f t="shared" si="1"/>
        <v>B</v>
      </c>
      <c r="I20" s="30"/>
    </row>
    <row r="21" spans="1:9" ht="16.5" x14ac:dyDescent="0.25">
      <c r="A21" s="24">
        <v>7</v>
      </c>
      <c r="B21" s="32" t="s">
        <v>350</v>
      </c>
      <c r="C21" s="35" t="s">
        <v>351</v>
      </c>
      <c r="D21" s="36" t="s">
        <v>48</v>
      </c>
      <c r="E21" s="26">
        <v>6.5</v>
      </c>
      <c r="F21" s="70">
        <v>6</v>
      </c>
      <c r="G21" s="28">
        <f t="shared" si="0"/>
        <v>6.1499999999999995</v>
      </c>
      <c r="H21" s="38" t="str">
        <f t="shared" si="1"/>
        <v>C+</v>
      </c>
      <c r="I21" s="30"/>
    </row>
    <row r="22" spans="1:9" ht="16.5" x14ac:dyDescent="0.25">
      <c r="A22" s="24">
        <v>8</v>
      </c>
      <c r="B22" s="32" t="s">
        <v>352</v>
      </c>
      <c r="C22" s="35" t="s">
        <v>353</v>
      </c>
      <c r="D22" s="36" t="s">
        <v>48</v>
      </c>
      <c r="E22" s="26">
        <v>4.5</v>
      </c>
      <c r="F22" s="70">
        <v>6.5</v>
      </c>
      <c r="G22" s="28">
        <f t="shared" si="0"/>
        <v>5.8999999999999995</v>
      </c>
      <c r="H22" s="38" t="str">
        <f t="shared" si="1"/>
        <v>C</v>
      </c>
      <c r="I22" s="30"/>
    </row>
    <row r="23" spans="1:9" ht="16.5" x14ac:dyDescent="0.25">
      <c r="A23" s="24">
        <v>9</v>
      </c>
      <c r="B23" s="32" t="s">
        <v>354</v>
      </c>
      <c r="C23" s="35" t="s">
        <v>169</v>
      </c>
      <c r="D23" s="36" t="s">
        <v>176</v>
      </c>
      <c r="E23" s="26">
        <v>4.5</v>
      </c>
      <c r="F23" s="70">
        <v>7</v>
      </c>
      <c r="G23" s="28">
        <f t="shared" si="0"/>
        <v>6.2499999999999991</v>
      </c>
      <c r="H23" s="38" t="str">
        <f t="shared" si="1"/>
        <v>C+</v>
      </c>
      <c r="I23" s="30"/>
    </row>
    <row r="24" spans="1:9" ht="16.5" x14ac:dyDescent="0.25">
      <c r="A24" s="24">
        <v>10</v>
      </c>
      <c r="B24" s="32" t="s">
        <v>355</v>
      </c>
      <c r="C24" s="35" t="s">
        <v>70</v>
      </c>
      <c r="D24" s="36" t="s">
        <v>356</v>
      </c>
      <c r="E24" s="26">
        <v>5</v>
      </c>
      <c r="F24" s="70">
        <v>5.5</v>
      </c>
      <c r="G24" s="28">
        <f t="shared" si="0"/>
        <v>5.35</v>
      </c>
      <c r="H24" s="38" t="str">
        <f t="shared" si="1"/>
        <v>D+</v>
      </c>
      <c r="I24" s="30"/>
    </row>
    <row r="25" spans="1:9" ht="16.5" x14ac:dyDescent="0.25">
      <c r="A25" s="24">
        <v>11</v>
      </c>
      <c r="B25" s="32" t="s">
        <v>357</v>
      </c>
      <c r="C25" s="35" t="s">
        <v>358</v>
      </c>
      <c r="D25" s="36" t="s">
        <v>82</v>
      </c>
      <c r="E25" s="26">
        <v>7.5</v>
      </c>
      <c r="F25" s="70">
        <v>6.5</v>
      </c>
      <c r="G25" s="28">
        <f t="shared" si="0"/>
        <v>6.8</v>
      </c>
      <c r="H25" s="38" t="str">
        <f t="shared" si="1"/>
        <v>C+</v>
      </c>
      <c r="I25" s="30"/>
    </row>
    <row r="26" spans="1:9" ht="16.5" x14ac:dyDescent="0.25">
      <c r="A26" s="24">
        <v>12</v>
      </c>
      <c r="B26" s="32" t="s">
        <v>359</v>
      </c>
      <c r="C26" s="35" t="s">
        <v>182</v>
      </c>
      <c r="D26" s="36" t="s">
        <v>162</v>
      </c>
      <c r="E26" s="26">
        <v>7.5</v>
      </c>
      <c r="F26" s="70">
        <v>7</v>
      </c>
      <c r="G26" s="28">
        <f t="shared" si="0"/>
        <v>7.1499999999999995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360</v>
      </c>
      <c r="C27" s="35" t="s">
        <v>361</v>
      </c>
      <c r="D27" s="36" t="s">
        <v>162</v>
      </c>
      <c r="E27" s="26">
        <v>6</v>
      </c>
      <c r="F27" s="70">
        <v>7</v>
      </c>
      <c r="G27" s="28">
        <f t="shared" si="0"/>
        <v>6.6999999999999993</v>
      </c>
      <c r="H27" s="38" t="str">
        <f t="shared" si="1"/>
        <v>C+</v>
      </c>
      <c r="I27" s="30"/>
    </row>
    <row r="28" spans="1:9" ht="16.5" x14ac:dyDescent="0.25">
      <c r="A28" s="24">
        <v>14</v>
      </c>
      <c r="B28" s="32" t="s">
        <v>362</v>
      </c>
      <c r="C28" s="35" t="s">
        <v>102</v>
      </c>
      <c r="D28" s="36" t="s">
        <v>83</v>
      </c>
      <c r="E28" s="26">
        <v>8</v>
      </c>
      <c r="F28" s="70">
        <v>7.5</v>
      </c>
      <c r="G28" s="28">
        <f t="shared" si="0"/>
        <v>7.65</v>
      </c>
      <c r="H28" s="38" t="str">
        <f t="shared" si="1"/>
        <v>B</v>
      </c>
      <c r="I28" s="30"/>
    </row>
    <row r="29" spans="1:9" ht="16.5" x14ac:dyDescent="0.25">
      <c r="A29" s="24">
        <v>15</v>
      </c>
      <c r="B29" s="32" t="s">
        <v>363</v>
      </c>
      <c r="C29" s="35" t="s">
        <v>364</v>
      </c>
      <c r="D29" s="36" t="s">
        <v>83</v>
      </c>
      <c r="E29" s="26">
        <v>8</v>
      </c>
      <c r="F29" s="70">
        <v>8</v>
      </c>
      <c r="G29" s="28">
        <f t="shared" si="0"/>
        <v>8</v>
      </c>
      <c r="H29" s="38" t="str">
        <f t="shared" si="1"/>
        <v>B+</v>
      </c>
      <c r="I29" s="30"/>
    </row>
    <row r="30" spans="1:9" ht="16.5" x14ac:dyDescent="0.25">
      <c r="A30" s="24">
        <v>16</v>
      </c>
      <c r="B30" s="32" t="s">
        <v>365</v>
      </c>
      <c r="C30" s="35" t="s">
        <v>366</v>
      </c>
      <c r="D30" s="36" t="s">
        <v>50</v>
      </c>
      <c r="E30" s="26">
        <v>0</v>
      </c>
      <c r="F30" s="70"/>
      <c r="G30" s="28">
        <f t="shared" si="0"/>
        <v>0</v>
      </c>
      <c r="H30" s="38" t="str">
        <f t="shared" si="1"/>
        <v>F</v>
      </c>
      <c r="I30" s="30"/>
    </row>
    <row r="31" spans="1:9" ht="16.5" x14ac:dyDescent="0.25">
      <c r="A31" s="24">
        <v>17</v>
      </c>
      <c r="B31" s="32" t="s">
        <v>367</v>
      </c>
      <c r="C31" s="35" t="s">
        <v>368</v>
      </c>
      <c r="D31" s="36" t="s">
        <v>51</v>
      </c>
      <c r="E31" s="26">
        <v>7</v>
      </c>
      <c r="F31" s="70">
        <v>7</v>
      </c>
      <c r="G31" s="28">
        <f t="shared" si="0"/>
        <v>7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369</v>
      </c>
      <c r="C32" s="35" t="s">
        <v>370</v>
      </c>
      <c r="D32" s="36" t="s">
        <v>51</v>
      </c>
      <c r="E32" s="26">
        <v>9.5</v>
      </c>
      <c r="F32" s="70">
        <v>7</v>
      </c>
      <c r="G32" s="28">
        <f t="shared" si="0"/>
        <v>7.75</v>
      </c>
      <c r="H32" s="38" t="str">
        <f t="shared" si="1"/>
        <v>B</v>
      </c>
      <c r="I32" s="30"/>
    </row>
    <row r="33" spans="1:16" ht="16.5" x14ac:dyDescent="0.25">
      <c r="A33" s="24">
        <v>19</v>
      </c>
      <c r="B33" s="32" t="s">
        <v>371</v>
      </c>
      <c r="C33" s="35" t="s">
        <v>258</v>
      </c>
      <c r="D33" s="36" t="s">
        <v>51</v>
      </c>
      <c r="E33" s="26">
        <v>8</v>
      </c>
      <c r="F33" s="70">
        <v>7</v>
      </c>
      <c r="G33" s="28">
        <f t="shared" si="0"/>
        <v>7.2999999999999989</v>
      </c>
      <c r="H33" s="38" t="str">
        <f t="shared" si="1"/>
        <v>B</v>
      </c>
      <c r="I33" s="30"/>
    </row>
    <row r="34" spans="1:16" ht="16.5" x14ac:dyDescent="0.25">
      <c r="A34" s="24">
        <v>20</v>
      </c>
      <c r="B34" s="32" t="s">
        <v>372</v>
      </c>
      <c r="C34" s="35" t="s">
        <v>132</v>
      </c>
      <c r="D34" s="36" t="s">
        <v>51</v>
      </c>
      <c r="E34" s="26">
        <v>0</v>
      </c>
      <c r="F34" s="70"/>
      <c r="G34" s="28">
        <f t="shared" si="0"/>
        <v>0</v>
      </c>
      <c r="H34" s="38" t="str">
        <f t="shared" si="1"/>
        <v>F</v>
      </c>
      <c r="I34" s="30"/>
    </row>
    <row r="35" spans="1:16" ht="16.5" x14ac:dyDescent="0.25">
      <c r="A35" s="24">
        <v>21</v>
      </c>
      <c r="B35" s="32" t="s">
        <v>373</v>
      </c>
      <c r="C35" s="35" t="s">
        <v>374</v>
      </c>
      <c r="D35" s="36" t="s">
        <v>52</v>
      </c>
      <c r="E35" s="26">
        <v>8.5</v>
      </c>
      <c r="F35" s="70">
        <v>7</v>
      </c>
      <c r="G35" s="28">
        <f t="shared" si="0"/>
        <v>7.4499999999999993</v>
      </c>
      <c r="H35" s="38" t="str">
        <f t="shared" si="1"/>
        <v>B</v>
      </c>
      <c r="I35" s="30"/>
    </row>
    <row r="36" spans="1:16" ht="16.5" x14ac:dyDescent="0.25">
      <c r="A36" s="24">
        <v>22</v>
      </c>
      <c r="B36" s="32" t="s">
        <v>375</v>
      </c>
      <c r="C36" s="35" t="s">
        <v>376</v>
      </c>
      <c r="D36" s="36" t="s">
        <v>52</v>
      </c>
      <c r="E36" s="26">
        <v>8.5</v>
      </c>
      <c r="F36" s="70">
        <v>8</v>
      </c>
      <c r="G36" s="28">
        <f t="shared" si="0"/>
        <v>8.1499999999999986</v>
      </c>
      <c r="H36" s="38" t="str">
        <f t="shared" si="1"/>
        <v>B+</v>
      </c>
      <c r="I36" s="30"/>
    </row>
    <row r="37" spans="1:16" ht="16.5" x14ac:dyDescent="0.25">
      <c r="A37" s="24">
        <v>23</v>
      </c>
      <c r="B37" s="32" t="s">
        <v>377</v>
      </c>
      <c r="C37" s="35" t="s">
        <v>378</v>
      </c>
      <c r="D37" s="36" t="s">
        <v>84</v>
      </c>
      <c r="E37" s="26">
        <v>7.5</v>
      </c>
      <c r="F37" s="70">
        <v>7</v>
      </c>
      <c r="G37" s="28">
        <f t="shared" si="0"/>
        <v>7.1499999999999995</v>
      </c>
      <c r="H37" s="38" t="str">
        <f t="shared" si="1"/>
        <v>B</v>
      </c>
      <c r="I37" s="30"/>
    </row>
    <row r="38" spans="1:16" ht="16.5" x14ac:dyDescent="0.25">
      <c r="A38" s="24">
        <v>24</v>
      </c>
      <c r="B38" s="32" t="s">
        <v>379</v>
      </c>
      <c r="C38" s="35" t="s">
        <v>156</v>
      </c>
      <c r="D38" s="36" t="s">
        <v>84</v>
      </c>
      <c r="E38" s="26">
        <v>8.5</v>
      </c>
      <c r="F38" s="70">
        <v>7</v>
      </c>
      <c r="G38" s="28">
        <f t="shared" si="0"/>
        <v>7.4499999999999993</v>
      </c>
      <c r="H38" s="38" t="str">
        <f t="shared" si="1"/>
        <v>B</v>
      </c>
      <c r="I38" s="30"/>
      <c r="P38" t="s">
        <v>221</v>
      </c>
    </row>
    <row r="39" spans="1:16" ht="16.5" x14ac:dyDescent="0.25">
      <c r="A39" s="24">
        <v>25</v>
      </c>
      <c r="B39" s="32" t="s">
        <v>380</v>
      </c>
      <c r="C39" s="35" t="s">
        <v>381</v>
      </c>
      <c r="D39" s="36" t="s">
        <v>85</v>
      </c>
      <c r="E39" s="26">
        <v>7.5</v>
      </c>
      <c r="F39" s="70">
        <v>7.5</v>
      </c>
      <c r="G39" s="28">
        <f t="shared" si="0"/>
        <v>7.5</v>
      </c>
      <c r="H39" s="38" t="str">
        <f t="shared" si="1"/>
        <v>B</v>
      </c>
      <c r="I39" s="30"/>
    </row>
    <row r="40" spans="1:16" ht="16.5" x14ac:dyDescent="0.25">
      <c r="A40" s="24">
        <v>26</v>
      </c>
      <c r="B40" s="32" t="s">
        <v>382</v>
      </c>
      <c r="C40" s="35" t="s">
        <v>383</v>
      </c>
      <c r="D40" s="36" t="s">
        <v>85</v>
      </c>
      <c r="E40" s="26">
        <v>7.5</v>
      </c>
      <c r="F40" s="70">
        <v>7.5</v>
      </c>
      <c r="G40" s="28">
        <f t="shared" si="0"/>
        <v>7.5</v>
      </c>
      <c r="H40" s="38" t="str">
        <f t="shared" si="1"/>
        <v>B</v>
      </c>
      <c r="I40" s="30"/>
    </row>
    <row r="41" spans="1:16" ht="16.5" x14ac:dyDescent="0.25">
      <c r="A41" s="24">
        <v>27</v>
      </c>
      <c r="B41" s="32" t="s">
        <v>384</v>
      </c>
      <c r="C41" s="35" t="s">
        <v>385</v>
      </c>
      <c r="D41" s="36" t="s">
        <v>85</v>
      </c>
      <c r="E41" s="26">
        <v>8.5</v>
      </c>
      <c r="F41" s="70">
        <v>8.5</v>
      </c>
      <c r="G41" s="28">
        <f t="shared" si="0"/>
        <v>8.5</v>
      </c>
      <c r="H41" s="38" t="str">
        <f t="shared" si="1"/>
        <v>A</v>
      </c>
      <c r="I41" s="30"/>
    </row>
    <row r="42" spans="1:16" ht="16.5" x14ac:dyDescent="0.25">
      <c r="A42" s="24">
        <v>28</v>
      </c>
      <c r="B42" s="32" t="s">
        <v>386</v>
      </c>
      <c r="C42" s="35" t="s">
        <v>387</v>
      </c>
      <c r="D42" s="36" t="s">
        <v>85</v>
      </c>
      <c r="E42" s="26">
        <v>10</v>
      </c>
      <c r="F42" s="70">
        <v>6.5</v>
      </c>
      <c r="G42" s="28">
        <f t="shared" si="0"/>
        <v>7.55</v>
      </c>
      <c r="H42" s="38" t="str">
        <f t="shared" si="1"/>
        <v>B</v>
      </c>
      <c r="I42" s="30"/>
    </row>
    <row r="43" spans="1:16" ht="16.5" x14ac:dyDescent="0.25">
      <c r="A43" s="24">
        <v>29</v>
      </c>
      <c r="B43" s="32" t="s">
        <v>388</v>
      </c>
      <c r="C43" s="35" t="s">
        <v>54</v>
      </c>
      <c r="D43" s="36" t="s">
        <v>55</v>
      </c>
      <c r="E43" s="26">
        <v>7.5</v>
      </c>
      <c r="F43" s="70">
        <v>8</v>
      </c>
      <c r="G43" s="28">
        <f t="shared" si="0"/>
        <v>7.85</v>
      </c>
      <c r="H43" s="38" t="str">
        <f t="shared" si="1"/>
        <v>B</v>
      </c>
      <c r="I43" s="30"/>
    </row>
    <row r="44" spans="1:16" ht="16.5" x14ac:dyDescent="0.25">
      <c r="A44" s="24">
        <v>30</v>
      </c>
      <c r="B44" s="32" t="s">
        <v>389</v>
      </c>
      <c r="C44" s="35" t="s">
        <v>316</v>
      </c>
      <c r="D44" s="36" t="s">
        <v>111</v>
      </c>
      <c r="E44" s="26">
        <v>10</v>
      </c>
      <c r="F44" s="70">
        <v>8.5</v>
      </c>
      <c r="G44" s="28">
        <f t="shared" si="0"/>
        <v>8.9499999999999993</v>
      </c>
      <c r="H44" s="38" t="str">
        <f t="shared" si="1"/>
        <v>A</v>
      </c>
      <c r="I44" s="30"/>
    </row>
    <row r="45" spans="1:16" ht="16.5" x14ac:dyDescent="0.25">
      <c r="A45" s="24">
        <v>31</v>
      </c>
      <c r="B45" s="32" t="s">
        <v>390</v>
      </c>
      <c r="C45" s="35" t="s">
        <v>93</v>
      </c>
      <c r="D45" s="36" t="s">
        <v>112</v>
      </c>
      <c r="E45" s="26">
        <v>2</v>
      </c>
      <c r="F45" s="70"/>
      <c r="G45" s="28">
        <f t="shared" si="0"/>
        <v>0.6</v>
      </c>
      <c r="H45" s="38" t="str">
        <f t="shared" si="1"/>
        <v>F</v>
      </c>
      <c r="I45" s="30"/>
    </row>
    <row r="46" spans="1:16" ht="16.5" x14ac:dyDescent="0.25">
      <c r="A46" s="24">
        <v>32</v>
      </c>
      <c r="B46" s="32" t="s">
        <v>391</v>
      </c>
      <c r="C46" s="35" t="s">
        <v>392</v>
      </c>
      <c r="D46" s="36" t="s">
        <v>56</v>
      </c>
      <c r="E46" s="26">
        <v>8</v>
      </c>
      <c r="F46" s="70">
        <v>7</v>
      </c>
      <c r="G46" s="28">
        <f t="shared" si="0"/>
        <v>7.2999999999999989</v>
      </c>
      <c r="H46" s="38" t="str">
        <f t="shared" si="1"/>
        <v>B</v>
      </c>
      <c r="I46" s="30"/>
    </row>
    <row r="47" spans="1:16" ht="16.5" x14ac:dyDescent="0.25">
      <c r="A47" s="24">
        <v>33</v>
      </c>
      <c r="B47" s="32" t="s">
        <v>393</v>
      </c>
      <c r="C47" s="35" t="s">
        <v>394</v>
      </c>
      <c r="D47" s="36" t="s">
        <v>177</v>
      </c>
      <c r="E47" s="26">
        <v>7.5</v>
      </c>
      <c r="F47" s="70">
        <v>6</v>
      </c>
      <c r="G47" s="28">
        <f t="shared" si="0"/>
        <v>6.4499999999999993</v>
      </c>
      <c r="H47" s="38" t="str">
        <f t="shared" si="1"/>
        <v>C+</v>
      </c>
      <c r="I47" s="30"/>
    </row>
    <row r="48" spans="1:16" ht="16.5" x14ac:dyDescent="0.25">
      <c r="A48" s="24">
        <v>34</v>
      </c>
      <c r="B48" s="32" t="s">
        <v>395</v>
      </c>
      <c r="C48" s="35" t="s">
        <v>168</v>
      </c>
      <c r="D48" s="36" t="s">
        <v>114</v>
      </c>
      <c r="E48" s="26">
        <v>8</v>
      </c>
      <c r="F48" s="70">
        <v>6.5</v>
      </c>
      <c r="G48" s="28">
        <f t="shared" si="0"/>
        <v>6.9499999999999993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396</v>
      </c>
      <c r="C49" s="35" t="s">
        <v>93</v>
      </c>
      <c r="D49" s="36" t="s">
        <v>114</v>
      </c>
      <c r="E49" s="26">
        <v>8</v>
      </c>
      <c r="F49" s="70">
        <v>7.5</v>
      </c>
      <c r="G49" s="28">
        <f t="shared" si="0"/>
        <v>7.65</v>
      </c>
      <c r="H49" s="38" t="str">
        <f t="shared" si="1"/>
        <v>B</v>
      </c>
      <c r="I49" s="30"/>
    </row>
    <row r="50" spans="1:9" ht="16.5" x14ac:dyDescent="0.25">
      <c r="A50" s="24">
        <v>36</v>
      </c>
      <c r="B50" s="32" t="s">
        <v>397</v>
      </c>
      <c r="C50" s="35" t="s">
        <v>209</v>
      </c>
      <c r="D50" s="36" t="s">
        <v>153</v>
      </c>
      <c r="E50" s="26">
        <v>0</v>
      </c>
      <c r="F50" s="70"/>
      <c r="G50" s="28">
        <f t="shared" si="0"/>
        <v>0</v>
      </c>
      <c r="H50" s="38" t="str">
        <f t="shared" si="1"/>
        <v>F</v>
      </c>
      <c r="I50" s="30"/>
    </row>
    <row r="51" spans="1:9" ht="16.5" x14ac:dyDescent="0.25">
      <c r="A51" s="24">
        <v>37</v>
      </c>
      <c r="B51" s="32" t="s">
        <v>398</v>
      </c>
      <c r="C51" s="35" t="s">
        <v>399</v>
      </c>
      <c r="D51" s="36" t="s">
        <v>244</v>
      </c>
      <c r="E51" s="26">
        <v>8</v>
      </c>
      <c r="F51" s="70">
        <v>6</v>
      </c>
      <c r="G51" s="28">
        <f t="shared" si="0"/>
        <v>6.6</v>
      </c>
      <c r="H51" s="38" t="str">
        <f t="shared" si="1"/>
        <v>C+</v>
      </c>
      <c r="I51" s="30"/>
    </row>
    <row r="52" spans="1:9" ht="16.5" x14ac:dyDescent="0.25">
      <c r="A52" s="24">
        <v>38</v>
      </c>
      <c r="B52" s="32" t="s">
        <v>400</v>
      </c>
      <c r="C52" s="35" t="s">
        <v>401</v>
      </c>
      <c r="D52" s="36" t="s">
        <v>141</v>
      </c>
      <c r="E52" s="26">
        <v>7.5</v>
      </c>
      <c r="F52" s="70">
        <v>7.5</v>
      </c>
      <c r="G52" s="28">
        <f t="shared" si="0"/>
        <v>7.5</v>
      </c>
      <c r="H52" s="38" t="str">
        <f t="shared" si="1"/>
        <v>B</v>
      </c>
      <c r="I52" s="30"/>
    </row>
    <row r="53" spans="1:9" ht="16.5" x14ac:dyDescent="0.25">
      <c r="A53" s="24">
        <v>39</v>
      </c>
      <c r="B53" s="32" t="s">
        <v>402</v>
      </c>
      <c r="C53" s="35" t="s">
        <v>403</v>
      </c>
      <c r="D53" s="36" t="s">
        <v>404</v>
      </c>
      <c r="E53" s="26">
        <v>7</v>
      </c>
      <c r="F53" s="70">
        <v>7.5</v>
      </c>
      <c r="G53" s="28">
        <f t="shared" si="0"/>
        <v>7.35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405</v>
      </c>
      <c r="C54" s="35" t="s">
        <v>406</v>
      </c>
      <c r="D54" s="36" t="s">
        <v>245</v>
      </c>
      <c r="E54" s="26">
        <v>8</v>
      </c>
      <c r="F54" s="70">
        <v>7.5</v>
      </c>
      <c r="G54" s="28">
        <f t="shared" si="0"/>
        <v>7.65</v>
      </c>
      <c r="H54" s="38" t="str">
        <f t="shared" si="1"/>
        <v>B</v>
      </c>
      <c r="I54" s="30"/>
    </row>
    <row r="55" spans="1:9" ht="16.5" x14ac:dyDescent="0.25">
      <c r="A55" s="24">
        <v>41</v>
      </c>
      <c r="B55" s="32" t="s">
        <v>407</v>
      </c>
      <c r="C55" s="35" t="s">
        <v>408</v>
      </c>
      <c r="D55" s="36" t="s">
        <v>59</v>
      </c>
      <c r="E55" s="26">
        <v>5.5</v>
      </c>
      <c r="F55" s="70">
        <v>6.5</v>
      </c>
      <c r="G55" s="28">
        <f t="shared" si="0"/>
        <v>6.1999999999999993</v>
      </c>
      <c r="H55" s="38" t="str">
        <f t="shared" si="1"/>
        <v>C+</v>
      </c>
      <c r="I55" s="30"/>
    </row>
    <row r="56" spans="1:9" ht="16.5" x14ac:dyDescent="0.25">
      <c r="A56" s="24">
        <v>42</v>
      </c>
      <c r="B56" s="32" t="s">
        <v>409</v>
      </c>
      <c r="C56" s="35" t="s">
        <v>155</v>
      </c>
      <c r="D56" s="36" t="s">
        <v>59</v>
      </c>
      <c r="E56" s="26">
        <v>6</v>
      </c>
      <c r="F56" s="70">
        <v>6</v>
      </c>
      <c r="G56" s="28">
        <f t="shared" si="0"/>
        <v>5.9999999999999991</v>
      </c>
      <c r="H56" s="38" t="str">
        <f t="shared" si="1"/>
        <v>C+</v>
      </c>
      <c r="I56" s="30"/>
    </row>
    <row r="57" spans="1:9" ht="16.5" x14ac:dyDescent="0.25">
      <c r="A57" s="24">
        <v>43</v>
      </c>
      <c r="B57" s="32" t="s">
        <v>410</v>
      </c>
      <c r="C57" s="35" t="s">
        <v>235</v>
      </c>
      <c r="D57" s="36" t="s">
        <v>60</v>
      </c>
      <c r="E57" s="26">
        <v>6.5</v>
      </c>
      <c r="F57" s="70">
        <v>7</v>
      </c>
      <c r="G57" s="28">
        <f t="shared" si="0"/>
        <v>6.85</v>
      </c>
      <c r="H57" s="38" t="str">
        <f t="shared" si="1"/>
        <v>C+</v>
      </c>
      <c r="I57" s="30"/>
    </row>
    <row r="58" spans="1:9" ht="16.5" x14ac:dyDescent="0.25">
      <c r="A58" s="24">
        <v>44</v>
      </c>
      <c r="B58" s="32" t="s">
        <v>411</v>
      </c>
      <c r="C58" s="35" t="s">
        <v>412</v>
      </c>
      <c r="D58" s="36" t="s">
        <v>87</v>
      </c>
      <c r="E58" s="26">
        <v>4.5</v>
      </c>
      <c r="F58" s="70">
        <v>6</v>
      </c>
      <c r="G58" s="28">
        <f t="shared" si="0"/>
        <v>5.5499999999999989</v>
      </c>
      <c r="H58" s="38" t="str">
        <f t="shared" si="1"/>
        <v>C</v>
      </c>
      <c r="I58" s="30"/>
    </row>
    <row r="59" spans="1:9" ht="16.5" x14ac:dyDescent="0.25">
      <c r="A59" s="24">
        <v>45</v>
      </c>
      <c r="B59" s="32" t="s">
        <v>413</v>
      </c>
      <c r="C59" s="35" t="s">
        <v>224</v>
      </c>
      <c r="D59" s="36" t="s">
        <v>61</v>
      </c>
      <c r="E59" s="26">
        <v>5</v>
      </c>
      <c r="F59" s="70">
        <v>7</v>
      </c>
      <c r="G59" s="28">
        <f t="shared" si="0"/>
        <v>6.3999999999999995</v>
      </c>
      <c r="H59" s="38" t="str">
        <f t="shared" si="1"/>
        <v>C+</v>
      </c>
      <c r="I59" s="30"/>
    </row>
    <row r="60" spans="1:9" ht="16.5" x14ac:dyDescent="0.25">
      <c r="A60" s="24">
        <v>46</v>
      </c>
      <c r="B60" s="32" t="s">
        <v>414</v>
      </c>
      <c r="C60" s="35" t="s">
        <v>27</v>
      </c>
      <c r="D60" s="36" t="s">
        <v>186</v>
      </c>
      <c r="E60" s="26">
        <v>6.5</v>
      </c>
      <c r="F60" s="70">
        <v>7.5</v>
      </c>
      <c r="G60" s="28">
        <f t="shared" si="0"/>
        <v>7.2</v>
      </c>
      <c r="H60" s="38" t="str">
        <f t="shared" si="1"/>
        <v>B</v>
      </c>
      <c r="I60" s="30"/>
    </row>
    <row r="61" spans="1:9" ht="16.5" x14ac:dyDescent="0.25">
      <c r="A61" s="24">
        <v>47</v>
      </c>
      <c r="B61" s="32" t="s">
        <v>415</v>
      </c>
      <c r="C61" s="35" t="s">
        <v>416</v>
      </c>
      <c r="D61" s="36" t="s">
        <v>88</v>
      </c>
      <c r="E61" s="26">
        <v>6</v>
      </c>
      <c r="F61" s="70">
        <v>6.5</v>
      </c>
      <c r="G61" s="28">
        <f t="shared" si="0"/>
        <v>6.35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417</v>
      </c>
      <c r="C62" s="35" t="s">
        <v>418</v>
      </c>
      <c r="D62" s="36" t="s">
        <v>90</v>
      </c>
      <c r="E62" s="26">
        <v>5.5</v>
      </c>
      <c r="F62" s="70">
        <v>5.5</v>
      </c>
      <c r="G62" s="28">
        <f t="shared" si="0"/>
        <v>5.5</v>
      </c>
      <c r="H62" s="38" t="str">
        <f t="shared" si="1"/>
        <v>C</v>
      </c>
      <c r="I62" s="30"/>
    </row>
    <row r="63" spans="1:9" ht="16.5" x14ac:dyDescent="0.25">
      <c r="A63" s="24">
        <v>49</v>
      </c>
      <c r="B63" s="32" t="s">
        <v>419</v>
      </c>
      <c r="C63" s="35" t="s">
        <v>40</v>
      </c>
      <c r="D63" s="36" t="s">
        <v>63</v>
      </c>
      <c r="E63" s="26">
        <v>4.5</v>
      </c>
      <c r="F63" s="70">
        <v>7</v>
      </c>
      <c r="G63" s="28">
        <f t="shared" si="0"/>
        <v>6.2499999999999991</v>
      </c>
      <c r="H63" s="38" t="str">
        <f t="shared" si="1"/>
        <v>C+</v>
      </c>
      <c r="I63" s="30"/>
    </row>
    <row r="64" spans="1:9" ht="16.5" x14ac:dyDescent="0.25">
      <c r="A64" s="24">
        <v>50</v>
      </c>
      <c r="B64" s="32" t="s">
        <v>420</v>
      </c>
      <c r="C64" s="35" t="s">
        <v>62</v>
      </c>
      <c r="D64" s="36" t="s">
        <v>63</v>
      </c>
      <c r="E64" s="26">
        <v>5</v>
      </c>
      <c r="F64" s="70">
        <v>7.5</v>
      </c>
      <c r="G64" s="28">
        <f t="shared" si="0"/>
        <v>6.75</v>
      </c>
      <c r="H64" s="38" t="str">
        <f t="shared" si="1"/>
        <v>C+</v>
      </c>
      <c r="I64" s="30"/>
    </row>
    <row r="65" spans="1:9" ht="15.75" x14ac:dyDescent="0.25">
      <c r="A65" s="1"/>
      <c r="B65" s="1"/>
      <c r="C65" s="1"/>
      <c r="D65" s="1"/>
      <c r="E65" s="1"/>
      <c r="F65" s="64"/>
      <c r="G65" s="1"/>
      <c r="H65" s="1"/>
      <c r="I65" s="1"/>
    </row>
    <row r="66" spans="1:9" ht="15.75" x14ac:dyDescent="0.25">
      <c r="A66" s="10" t="str">
        <f>"Cộng danh sách gồm "</f>
        <v xml:space="preserve">Cộng danh sách gồm </v>
      </c>
      <c r="B66" s="10"/>
      <c r="C66" s="10"/>
      <c r="D66" s="11">
        <f>COUNTA(H15:H64)</f>
        <v>50</v>
      </c>
      <c r="E66" s="12">
        <v>1</v>
      </c>
      <c r="F66" s="71"/>
      <c r="G66" s="1"/>
      <c r="H66" s="1"/>
      <c r="I66" s="1"/>
    </row>
    <row r="67" spans="1:9" ht="15.75" x14ac:dyDescent="0.25">
      <c r="A67" s="112" t="s">
        <v>19</v>
      </c>
      <c r="B67" s="112"/>
      <c r="C67" s="112"/>
      <c r="D67" s="13">
        <f>COUNTIF(G15:G64,"&gt;=5")</f>
        <v>45</v>
      </c>
      <c r="E67" s="14">
        <f>D67/D66</f>
        <v>0.9</v>
      </c>
      <c r="F67" s="72"/>
      <c r="G67" s="1"/>
      <c r="H67" s="1"/>
      <c r="I67" s="1"/>
    </row>
    <row r="68" spans="1:9" ht="15.75" x14ac:dyDescent="0.25">
      <c r="A68" s="112" t="s">
        <v>20</v>
      </c>
      <c r="B68" s="112"/>
      <c r="C68" s="112"/>
      <c r="D68" s="13"/>
      <c r="E68" s="14">
        <f>D68/D66</f>
        <v>0</v>
      </c>
      <c r="F68" s="72"/>
      <c r="G68" s="1"/>
      <c r="H68" s="1"/>
      <c r="I68" s="1"/>
    </row>
    <row r="69" spans="1:9" ht="15.75" x14ac:dyDescent="0.25">
      <c r="A69" s="15"/>
      <c r="B69" s="15"/>
      <c r="C69" s="4"/>
      <c r="D69" s="15"/>
      <c r="E69" s="3"/>
      <c r="F69" s="64"/>
      <c r="G69" s="1"/>
      <c r="H69" s="1"/>
      <c r="I69" s="1"/>
    </row>
    <row r="70" spans="1:9" ht="15.75" x14ac:dyDescent="0.25">
      <c r="A70" s="1"/>
      <c r="B70" s="1"/>
      <c r="C70" s="1"/>
      <c r="D70" s="1"/>
      <c r="E70" s="107" t="str">
        <f ca="1">"TP. Hồ Chí Minh, ngày "&amp;  DAY(NOW())&amp;" tháng " &amp;MONTH(NOW())&amp;" năm "&amp;YEAR(NOW())</f>
        <v>TP. Hồ Chí Minh, ngày 12 tháng 6 năm 2016</v>
      </c>
      <c r="F70" s="107"/>
      <c r="G70" s="107"/>
      <c r="H70" s="107"/>
      <c r="I70" s="107"/>
    </row>
    <row r="71" spans="1:9" ht="15.75" x14ac:dyDescent="0.25">
      <c r="A71" s="90" t="s">
        <v>220</v>
      </c>
      <c r="B71" s="90"/>
      <c r="C71" s="90"/>
      <c r="D71" s="1"/>
      <c r="E71" s="90" t="s">
        <v>21</v>
      </c>
      <c r="F71" s="90"/>
      <c r="G71" s="90"/>
      <c r="H71" s="90"/>
      <c r="I71" s="90"/>
    </row>
    <row r="72" spans="1:9" ht="15.75" x14ac:dyDescent="0.25">
      <c r="A72" s="1"/>
      <c r="B72" s="1"/>
      <c r="C72" s="1"/>
      <c r="D72" s="1"/>
      <c r="E72" s="1"/>
      <c r="F72" s="64"/>
      <c r="G72" s="1"/>
      <c r="H72" s="1"/>
      <c r="I72" s="1"/>
    </row>
    <row r="76" spans="1:9" x14ac:dyDescent="0.25">
      <c r="A76" s="108" t="s">
        <v>1082</v>
      </c>
      <c r="B76" s="108"/>
      <c r="C76" s="108"/>
      <c r="F76" s="108" t="s">
        <v>1083</v>
      </c>
      <c r="G76" s="108"/>
      <c r="H76" s="108"/>
    </row>
    <row r="77" spans="1:9" ht="15.75" x14ac:dyDescent="0.25">
      <c r="F77" s="89"/>
      <c r="G77" s="89"/>
      <c r="H77" s="89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72:I72" name="Range5_1_1"/>
    <protectedRange sqref="B15:D64" name="Range3_3"/>
  </protectedRanges>
  <mergeCells count="30">
    <mergeCell ref="A76:C76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7:H77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G10:H10"/>
    <mergeCell ref="F76:H76"/>
  </mergeCells>
  <conditionalFormatting sqref="H15:H64">
    <cfRule type="cellIs" dxfId="15" priority="2" stopIfTrue="1" operator="equal">
      <formula>"F"</formula>
    </cfRule>
  </conditionalFormatting>
  <conditionalFormatting sqref="G15:G64">
    <cfRule type="expression" dxfId="14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Layout" topLeftCell="A13" zoomScaleNormal="100" workbookViewId="0">
      <selection activeCell="F13" sqref="F13"/>
    </sheetView>
  </sheetViews>
  <sheetFormatPr defaultRowHeight="15" x14ac:dyDescent="0.25"/>
  <cols>
    <col min="1" max="1" width="6.5703125" customWidth="1"/>
    <col min="2" max="2" width="13.140625" customWidth="1"/>
    <col min="3" max="3" width="26.28515625" customWidth="1"/>
    <col min="4" max="4" width="7.570312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"/>
      <c r="B7" s="2"/>
      <c r="C7" s="2"/>
      <c r="D7" s="2"/>
      <c r="E7" s="2"/>
      <c r="F7" s="65"/>
      <c r="G7" s="2"/>
      <c r="H7" s="2"/>
      <c r="I7" s="2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3">
        <v>2</v>
      </c>
      <c r="H8" s="3"/>
      <c r="I8" s="3"/>
    </row>
    <row r="9" spans="1:9" ht="15.75" x14ac:dyDescent="0.25">
      <c r="A9" s="91" t="s">
        <v>7</v>
      </c>
      <c r="B9" s="91"/>
      <c r="C9" s="91" t="s">
        <v>422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4" t="s">
        <v>1091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8">
        <v>1</v>
      </c>
      <c r="B14" s="22">
        <v>2</v>
      </c>
      <c r="C14" s="94">
        <v>3</v>
      </c>
      <c r="D14" s="94"/>
      <c r="E14" s="8">
        <v>4</v>
      </c>
      <c r="F14" s="69">
        <v>5</v>
      </c>
      <c r="G14" s="8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423</v>
      </c>
      <c r="C15" s="33" t="s">
        <v>424</v>
      </c>
      <c r="D15" s="34" t="s">
        <v>104</v>
      </c>
      <c r="E15" s="25">
        <v>9.5</v>
      </c>
      <c r="F15" s="63">
        <v>7.5</v>
      </c>
      <c r="G15" s="27">
        <f>E15*$E$13+F15*$F$13</f>
        <v>8.1</v>
      </c>
      <c r="H15" s="9" t="str">
        <f>IF(G15&lt;4,"F",IF(G15&lt;=4.9,"D",IF(G15&lt;=5.4,"D+",IF(G15&lt;=5.9,"C",IF(G15&lt;=6.9,"C+",IF(G15&lt;=7.9,"B",IF(G15&lt;=8.4,"B+","A")))))))</f>
        <v>B+</v>
      </c>
      <c r="I15" s="29"/>
    </row>
    <row r="16" spans="1:9" ht="16.5" x14ac:dyDescent="0.25">
      <c r="A16" s="24">
        <v>2</v>
      </c>
      <c r="B16" s="32" t="s">
        <v>425</v>
      </c>
      <c r="C16" s="35" t="s">
        <v>426</v>
      </c>
      <c r="D16" s="36" t="s">
        <v>73</v>
      </c>
      <c r="E16" s="26">
        <v>9.5</v>
      </c>
      <c r="F16" s="70">
        <v>5</v>
      </c>
      <c r="G16" s="28">
        <f t="shared" ref="G16:G65" si="0">E16*$E$13+F16*$F$13</f>
        <v>6.35</v>
      </c>
      <c r="H16" s="38" t="str">
        <f t="shared" ref="H16:H65" si="1">IF(G16&lt;4,"F",IF(G16&lt;=4.9,"D",IF(G16&lt;=5.4,"D+",IF(G16&lt;=5.9,"C",IF(G16&lt;=6.9,"C+",IF(G16&lt;=7.9,"B",IF(G16&lt;=8.4,"B+","A")))))))</f>
        <v>C+</v>
      </c>
      <c r="I16" s="30"/>
    </row>
    <row r="17" spans="1:9" ht="16.5" x14ac:dyDescent="0.25">
      <c r="A17" s="24">
        <v>3</v>
      </c>
      <c r="B17" s="32" t="s">
        <v>427</v>
      </c>
      <c r="C17" s="35" t="s">
        <v>428</v>
      </c>
      <c r="D17" s="36" t="s">
        <v>28</v>
      </c>
      <c r="E17" s="26">
        <v>0</v>
      </c>
      <c r="F17" s="70"/>
      <c r="G17" s="28">
        <f t="shared" si="0"/>
        <v>0</v>
      </c>
      <c r="H17" s="38" t="str">
        <f t="shared" si="1"/>
        <v>F</v>
      </c>
      <c r="I17" s="30"/>
    </row>
    <row r="18" spans="1:9" ht="16.5" x14ac:dyDescent="0.25">
      <c r="A18" s="24">
        <v>4</v>
      </c>
      <c r="B18" s="32" t="s">
        <v>429</v>
      </c>
      <c r="C18" s="35" t="s">
        <v>430</v>
      </c>
      <c r="D18" s="36" t="s">
        <v>123</v>
      </c>
      <c r="E18" s="26">
        <v>7.5</v>
      </c>
      <c r="F18" s="70">
        <v>7</v>
      </c>
      <c r="G18" s="28">
        <f t="shared" si="0"/>
        <v>7.1499999999999995</v>
      </c>
      <c r="H18" s="38" t="str">
        <f t="shared" si="1"/>
        <v>B</v>
      </c>
      <c r="I18" s="30"/>
    </row>
    <row r="19" spans="1:9" ht="16.5" x14ac:dyDescent="0.25">
      <c r="A19" s="24">
        <v>5</v>
      </c>
      <c r="B19" s="32" t="s">
        <v>431</v>
      </c>
      <c r="C19" s="35" t="s">
        <v>57</v>
      </c>
      <c r="D19" s="36" t="s">
        <v>123</v>
      </c>
      <c r="E19" s="26">
        <v>5.5</v>
      </c>
      <c r="F19" s="70">
        <v>5.5</v>
      </c>
      <c r="G19" s="28">
        <f t="shared" si="0"/>
        <v>5.5</v>
      </c>
      <c r="H19" s="38" t="str">
        <f t="shared" si="1"/>
        <v>C</v>
      </c>
      <c r="I19" s="30"/>
    </row>
    <row r="20" spans="1:9" ht="16.5" x14ac:dyDescent="0.25">
      <c r="A20" s="24">
        <v>6</v>
      </c>
      <c r="B20" s="32" t="s">
        <v>432</v>
      </c>
      <c r="C20" s="35" t="s">
        <v>206</v>
      </c>
      <c r="D20" s="36" t="s">
        <v>44</v>
      </c>
      <c r="E20" s="26">
        <v>4</v>
      </c>
      <c r="F20" s="70">
        <v>6</v>
      </c>
      <c r="G20" s="28">
        <f t="shared" si="0"/>
        <v>5.3999999999999995</v>
      </c>
      <c r="H20" s="38" t="str">
        <f t="shared" si="1"/>
        <v>D+</v>
      </c>
      <c r="I20" s="30"/>
    </row>
    <row r="21" spans="1:9" ht="16.5" x14ac:dyDescent="0.25">
      <c r="A21" s="24">
        <v>7</v>
      </c>
      <c r="B21" s="32" t="s">
        <v>433</v>
      </c>
      <c r="C21" s="35" t="s">
        <v>434</v>
      </c>
      <c r="D21" s="36" t="s">
        <v>47</v>
      </c>
      <c r="E21" s="26">
        <v>6</v>
      </c>
      <c r="F21" s="70"/>
      <c r="G21" s="28">
        <f t="shared" si="0"/>
        <v>1.7999999999999998</v>
      </c>
      <c r="H21" s="38" t="str">
        <f t="shared" si="1"/>
        <v>F</v>
      </c>
      <c r="I21" s="30"/>
    </row>
    <row r="22" spans="1:9" ht="16.5" x14ac:dyDescent="0.25">
      <c r="A22" s="24">
        <v>8</v>
      </c>
      <c r="B22" s="32" t="s">
        <v>435</v>
      </c>
      <c r="C22" s="35" t="s">
        <v>190</v>
      </c>
      <c r="D22" s="36" t="s">
        <v>436</v>
      </c>
      <c r="E22" s="26">
        <v>5</v>
      </c>
      <c r="F22" s="70">
        <v>5</v>
      </c>
      <c r="G22" s="28">
        <f t="shared" si="0"/>
        <v>5</v>
      </c>
      <c r="H22" s="38" t="str">
        <f t="shared" si="1"/>
        <v>D+</v>
      </c>
      <c r="I22" s="30"/>
    </row>
    <row r="23" spans="1:9" ht="16.5" x14ac:dyDescent="0.25">
      <c r="A23" s="24">
        <v>9</v>
      </c>
      <c r="B23" s="32" t="s">
        <v>437</v>
      </c>
      <c r="C23" s="35" t="s">
        <v>438</v>
      </c>
      <c r="D23" s="36" t="s">
        <v>51</v>
      </c>
      <c r="E23" s="26">
        <v>5</v>
      </c>
      <c r="F23" s="70">
        <v>7</v>
      </c>
      <c r="G23" s="28">
        <f t="shared" si="0"/>
        <v>6.3999999999999995</v>
      </c>
      <c r="H23" s="38" t="str">
        <f t="shared" si="1"/>
        <v>C+</v>
      </c>
      <c r="I23" s="30"/>
    </row>
    <row r="24" spans="1:9" ht="16.5" x14ac:dyDescent="0.25">
      <c r="A24" s="24">
        <v>10</v>
      </c>
      <c r="B24" s="32" t="s">
        <v>439</v>
      </c>
      <c r="C24" s="35" t="s">
        <v>440</v>
      </c>
      <c r="D24" s="36" t="s">
        <v>441</v>
      </c>
      <c r="E24" s="26">
        <v>6</v>
      </c>
      <c r="F24" s="70">
        <v>7</v>
      </c>
      <c r="G24" s="28">
        <f t="shared" si="0"/>
        <v>6.6999999999999993</v>
      </c>
      <c r="H24" s="38" t="str">
        <f t="shared" si="1"/>
        <v>C+</v>
      </c>
      <c r="I24" s="30"/>
    </row>
    <row r="25" spans="1:9" ht="16.5" x14ac:dyDescent="0.25">
      <c r="A25" s="24">
        <v>11</v>
      </c>
      <c r="B25" s="32" t="s">
        <v>442</v>
      </c>
      <c r="C25" s="35" t="s">
        <v>443</v>
      </c>
      <c r="D25" s="36" t="s">
        <v>207</v>
      </c>
      <c r="E25" s="26">
        <v>0</v>
      </c>
      <c r="F25" s="70"/>
      <c r="G25" s="28">
        <f t="shared" si="0"/>
        <v>0</v>
      </c>
      <c r="H25" s="38" t="str">
        <f t="shared" si="1"/>
        <v>F</v>
      </c>
      <c r="I25" s="30"/>
    </row>
    <row r="26" spans="1:9" ht="16.5" x14ac:dyDescent="0.25">
      <c r="A26" s="24">
        <v>12</v>
      </c>
      <c r="B26" s="32" t="s">
        <v>444</v>
      </c>
      <c r="C26" s="35" t="s">
        <v>121</v>
      </c>
      <c r="D26" s="36" t="s">
        <v>55</v>
      </c>
      <c r="E26" s="26">
        <v>0</v>
      </c>
      <c r="F26" s="70"/>
      <c r="G26" s="28">
        <f t="shared" si="0"/>
        <v>0</v>
      </c>
      <c r="H26" s="38" t="str">
        <f t="shared" si="1"/>
        <v>F</v>
      </c>
      <c r="I26" s="30"/>
    </row>
    <row r="27" spans="1:9" ht="16.5" x14ac:dyDescent="0.25">
      <c r="A27" s="24">
        <v>13</v>
      </c>
      <c r="B27" s="32" t="s">
        <v>445</v>
      </c>
      <c r="C27" s="35" t="s">
        <v>230</v>
      </c>
      <c r="D27" s="36" t="s">
        <v>58</v>
      </c>
      <c r="E27" s="26">
        <v>5.5</v>
      </c>
      <c r="F27" s="70">
        <v>6</v>
      </c>
      <c r="G27" s="28">
        <f t="shared" si="0"/>
        <v>5.85</v>
      </c>
      <c r="H27" s="38" t="str">
        <f t="shared" si="1"/>
        <v>C</v>
      </c>
      <c r="I27" s="30"/>
    </row>
    <row r="28" spans="1:9" ht="16.5" x14ac:dyDescent="0.25">
      <c r="A28" s="24">
        <v>14</v>
      </c>
      <c r="B28" s="32" t="s">
        <v>446</v>
      </c>
      <c r="C28" s="35" t="s">
        <v>236</v>
      </c>
      <c r="D28" s="36" t="s">
        <v>186</v>
      </c>
      <c r="E28" s="26">
        <v>4.5</v>
      </c>
      <c r="F28" s="70">
        <v>6.5</v>
      </c>
      <c r="G28" s="28">
        <f t="shared" si="0"/>
        <v>5.8999999999999995</v>
      </c>
      <c r="H28" s="38" t="str">
        <f t="shared" si="1"/>
        <v>C</v>
      </c>
      <c r="I28" s="30"/>
    </row>
    <row r="29" spans="1:9" ht="16.5" x14ac:dyDescent="0.25">
      <c r="A29" s="24">
        <v>15</v>
      </c>
      <c r="B29" s="32" t="s">
        <v>447</v>
      </c>
      <c r="C29" s="35" t="s">
        <v>121</v>
      </c>
      <c r="D29" s="36" t="s">
        <v>63</v>
      </c>
      <c r="E29" s="26">
        <v>5.5</v>
      </c>
      <c r="F29" s="70">
        <v>7</v>
      </c>
      <c r="G29" s="28">
        <f t="shared" si="0"/>
        <v>6.5499999999999989</v>
      </c>
      <c r="H29" s="38" t="str">
        <f t="shared" si="1"/>
        <v>C+</v>
      </c>
      <c r="I29" s="30"/>
    </row>
    <row r="30" spans="1:9" ht="16.5" x14ac:dyDescent="0.25">
      <c r="A30" s="24">
        <v>16</v>
      </c>
      <c r="B30" s="32" t="s">
        <v>448</v>
      </c>
      <c r="C30" s="35" t="s">
        <v>127</v>
      </c>
      <c r="D30" s="36" t="s">
        <v>63</v>
      </c>
      <c r="E30" s="26">
        <v>5</v>
      </c>
      <c r="F30" s="70">
        <v>6</v>
      </c>
      <c r="G30" s="28">
        <f t="shared" si="0"/>
        <v>5.6999999999999993</v>
      </c>
      <c r="H30" s="38" t="str">
        <f t="shared" si="1"/>
        <v>C</v>
      </c>
      <c r="I30" s="30"/>
    </row>
    <row r="31" spans="1:9" ht="16.5" x14ac:dyDescent="0.25">
      <c r="A31" s="24">
        <v>17</v>
      </c>
      <c r="B31" s="32" t="s">
        <v>449</v>
      </c>
      <c r="C31" s="35" t="s">
        <v>450</v>
      </c>
      <c r="D31" s="36" t="s">
        <v>64</v>
      </c>
      <c r="E31" s="26">
        <v>4.5</v>
      </c>
      <c r="F31" s="70">
        <v>6</v>
      </c>
      <c r="G31" s="28">
        <f t="shared" si="0"/>
        <v>5.5499999999999989</v>
      </c>
      <c r="H31" s="38" t="str">
        <f t="shared" si="1"/>
        <v>C</v>
      </c>
      <c r="I31" s="30"/>
    </row>
    <row r="32" spans="1:9" ht="16.5" x14ac:dyDescent="0.25">
      <c r="A32" s="24">
        <v>18</v>
      </c>
      <c r="B32" s="32" t="s">
        <v>451</v>
      </c>
      <c r="C32" s="35" t="s">
        <v>452</v>
      </c>
      <c r="D32" s="36" t="s">
        <v>189</v>
      </c>
      <c r="E32" s="26">
        <v>7</v>
      </c>
      <c r="F32" s="70">
        <v>6.5</v>
      </c>
      <c r="G32" s="28">
        <f t="shared" si="0"/>
        <v>6.65</v>
      </c>
      <c r="H32" s="38" t="str">
        <f t="shared" si="1"/>
        <v>C+</v>
      </c>
      <c r="I32" s="30"/>
    </row>
    <row r="33" spans="1:9" ht="16.5" x14ac:dyDescent="0.25">
      <c r="A33" s="24">
        <v>19</v>
      </c>
      <c r="B33" s="32" t="s">
        <v>453</v>
      </c>
      <c r="C33" s="35" t="s">
        <v>454</v>
      </c>
      <c r="D33" s="36" t="s">
        <v>187</v>
      </c>
      <c r="E33" s="26">
        <v>3.5</v>
      </c>
      <c r="F33" s="70">
        <v>6.5</v>
      </c>
      <c r="G33" s="28">
        <f t="shared" si="0"/>
        <v>5.6</v>
      </c>
      <c r="H33" s="38" t="str">
        <f t="shared" si="1"/>
        <v>C</v>
      </c>
      <c r="I33" s="30"/>
    </row>
    <row r="34" spans="1:9" ht="16.5" x14ac:dyDescent="0.25">
      <c r="A34" s="24">
        <v>20</v>
      </c>
      <c r="B34" s="32" t="s">
        <v>455</v>
      </c>
      <c r="C34" s="35" t="s">
        <v>219</v>
      </c>
      <c r="D34" s="36" t="s">
        <v>117</v>
      </c>
      <c r="E34" s="26">
        <v>1.5</v>
      </c>
      <c r="F34" s="70"/>
      <c r="G34" s="28">
        <f t="shared" si="0"/>
        <v>0.44999999999999996</v>
      </c>
      <c r="H34" s="38" t="str">
        <f t="shared" si="1"/>
        <v>F</v>
      </c>
      <c r="I34" s="30"/>
    </row>
    <row r="35" spans="1:9" ht="16.5" x14ac:dyDescent="0.25">
      <c r="A35" s="24">
        <v>21</v>
      </c>
      <c r="B35" s="32" t="s">
        <v>456</v>
      </c>
      <c r="C35" s="35" t="s">
        <v>198</v>
      </c>
      <c r="D35" s="36" t="s">
        <v>117</v>
      </c>
      <c r="E35" s="26">
        <v>6.5</v>
      </c>
      <c r="F35" s="70">
        <v>6</v>
      </c>
      <c r="G35" s="28">
        <f t="shared" si="0"/>
        <v>6.1499999999999995</v>
      </c>
      <c r="H35" s="38" t="str">
        <f t="shared" si="1"/>
        <v>C+</v>
      </c>
      <c r="I35" s="30"/>
    </row>
    <row r="36" spans="1:9" ht="16.5" x14ac:dyDescent="0.25">
      <c r="A36" s="24">
        <v>22</v>
      </c>
      <c r="B36" s="32" t="s">
        <v>457</v>
      </c>
      <c r="C36" s="35" t="s">
        <v>458</v>
      </c>
      <c r="D36" s="36" t="s">
        <v>192</v>
      </c>
      <c r="E36" s="26">
        <v>3.5</v>
      </c>
      <c r="F36" s="70">
        <v>6</v>
      </c>
      <c r="G36" s="28">
        <f t="shared" si="0"/>
        <v>5.2499999999999991</v>
      </c>
      <c r="H36" s="38" t="str">
        <f t="shared" si="1"/>
        <v>D+</v>
      </c>
      <c r="I36" s="30"/>
    </row>
    <row r="37" spans="1:9" ht="16.5" x14ac:dyDescent="0.25">
      <c r="A37" s="24">
        <v>23</v>
      </c>
      <c r="B37" s="32" t="s">
        <v>459</v>
      </c>
      <c r="C37" s="35" t="s">
        <v>460</v>
      </c>
      <c r="D37" s="36" t="s">
        <v>192</v>
      </c>
      <c r="E37" s="26">
        <v>9.5</v>
      </c>
      <c r="F37" s="70">
        <v>7</v>
      </c>
      <c r="G37" s="28">
        <f t="shared" si="0"/>
        <v>7.75</v>
      </c>
      <c r="H37" s="38" t="str">
        <f t="shared" si="1"/>
        <v>B</v>
      </c>
      <c r="I37" s="30"/>
    </row>
    <row r="38" spans="1:9" ht="16.5" x14ac:dyDescent="0.25">
      <c r="A38" s="24">
        <v>24</v>
      </c>
      <c r="B38" s="32" t="s">
        <v>461</v>
      </c>
      <c r="C38" s="35" t="s">
        <v>462</v>
      </c>
      <c r="D38" s="36" t="s">
        <v>94</v>
      </c>
      <c r="E38" s="26">
        <v>7.5</v>
      </c>
      <c r="F38" s="70">
        <v>6.5</v>
      </c>
      <c r="G38" s="28">
        <f t="shared" si="0"/>
        <v>6.8</v>
      </c>
      <c r="H38" s="38" t="str">
        <f t="shared" si="1"/>
        <v>C+</v>
      </c>
      <c r="I38" s="30"/>
    </row>
    <row r="39" spans="1:9" ht="16.5" x14ac:dyDescent="0.25">
      <c r="A39" s="24">
        <v>25</v>
      </c>
      <c r="B39" s="32" t="s">
        <v>463</v>
      </c>
      <c r="C39" s="35" t="s">
        <v>464</v>
      </c>
      <c r="D39" s="36" t="s">
        <v>143</v>
      </c>
      <c r="E39" s="26">
        <v>10</v>
      </c>
      <c r="F39" s="70">
        <v>6</v>
      </c>
      <c r="G39" s="28">
        <f t="shared" si="0"/>
        <v>7.1999999999999993</v>
      </c>
      <c r="H39" s="38" t="str">
        <f t="shared" si="1"/>
        <v>B</v>
      </c>
      <c r="I39" s="30"/>
    </row>
    <row r="40" spans="1:9" ht="16.5" x14ac:dyDescent="0.25">
      <c r="A40" s="24">
        <v>26</v>
      </c>
      <c r="B40" s="32" t="s">
        <v>465</v>
      </c>
      <c r="C40" s="35" t="s">
        <v>466</v>
      </c>
      <c r="D40" s="36" t="s">
        <v>118</v>
      </c>
      <c r="E40" s="26">
        <v>10</v>
      </c>
      <c r="F40" s="70">
        <v>5</v>
      </c>
      <c r="G40" s="28">
        <f t="shared" si="0"/>
        <v>6.5</v>
      </c>
      <c r="H40" s="38" t="str">
        <f t="shared" si="1"/>
        <v>C+</v>
      </c>
      <c r="I40" s="30"/>
    </row>
    <row r="41" spans="1:9" ht="16.5" x14ac:dyDescent="0.25">
      <c r="A41" s="24">
        <v>27</v>
      </c>
      <c r="B41" s="32" t="s">
        <v>467</v>
      </c>
      <c r="C41" s="35" t="s">
        <v>468</v>
      </c>
      <c r="D41" s="36" t="s">
        <v>98</v>
      </c>
      <c r="E41" s="26">
        <v>10</v>
      </c>
      <c r="F41" s="70">
        <v>7</v>
      </c>
      <c r="G41" s="28">
        <f t="shared" si="0"/>
        <v>7.8999999999999995</v>
      </c>
      <c r="H41" s="38" t="str">
        <f t="shared" si="1"/>
        <v>B</v>
      </c>
      <c r="I41" s="30"/>
    </row>
    <row r="42" spans="1:9" ht="16.5" x14ac:dyDescent="0.25">
      <c r="A42" s="24">
        <v>28</v>
      </c>
      <c r="B42" s="32" t="s">
        <v>469</v>
      </c>
      <c r="C42" s="35" t="s">
        <v>470</v>
      </c>
      <c r="D42" s="36" t="s">
        <v>98</v>
      </c>
      <c r="E42" s="26">
        <v>8</v>
      </c>
      <c r="F42" s="70">
        <v>7</v>
      </c>
      <c r="G42" s="28">
        <f t="shared" si="0"/>
        <v>7.2999999999999989</v>
      </c>
      <c r="H42" s="38" t="str">
        <f t="shared" si="1"/>
        <v>B</v>
      </c>
      <c r="I42" s="30"/>
    </row>
    <row r="43" spans="1:9" ht="16.5" x14ac:dyDescent="0.25">
      <c r="A43" s="24">
        <v>29</v>
      </c>
      <c r="B43" s="32" t="s">
        <v>471</v>
      </c>
      <c r="C43" s="35" t="s">
        <v>156</v>
      </c>
      <c r="D43" s="36" t="s">
        <v>178</v>
      </c>
      <c r="E43" s="26">
        <v>7</v>
      </c>
      <c r="F43" s="70">
        <v>6</v>
      </c>
      <c r="G43" s="28">
        <f t="shared" si="0"/>
        <v>6.2999999999999989</v>
      </c>
      <c r="H43" s="38" t="str">
        <f t="shared" si="1"/>
        <v>C+</v>
      </c>
      <c r="I43" s="30"/>
    </row>
    <row r="44" spans="1:9" ht="16.5" x14ac:dyDescent="0.25">
      <c r="A44" s="24">
        <v>30</v>
      </c>
      <c r="B44" s="32" t="s">
        <v>472</v>
      </c>
      <c r="C44" s="35" t="s">
        <v>214</v>
      </c>
      <c r="D44" s="36" t="s">
        <v>100</v>
      </c>
      <c r="E44" s="26">
        <v>9</v>
      </c>
      <c r="F44" s="70">
        <v>8.5</v>
      </c>
      <c r="G44" s="28">
        <f t="shared" si="0"/>
        <v>8.6499999999999986</v>
      </c>
      <c r="H44" s="38" t="str">
        <f t="shared" si="1"/>
        <v>A</v>
      </c>
      <c r="I44" s="30"/>
    </row>
    <row r="45" spans="1:9" ht="16.5" x14ac:dyDescent="0.25">
      <c r="A45" s="24">
        <v>31</v>
      </c>
      <c r="B45" s="32" t="s">
        <v>473</v>
      </c>
      <c r="C45" s="35" t="s">
        <v>474</v>
      </c>
      <c r="D45" s="36" t="s">
        <v>100</v>
      </c>
      <c r="E45" s="26">
        <v>7.5</v>
      </c>
      <c r="F45" s="70">
        <v>8</v>
      </c>
      <c r="G45" s="28">
        <f t="shared" si="0"/>
        <v>7.85</v>
      </c>
      <c r="H45" s="38" t="str">
        <f t="shared" si="1"/>
        <v>B</v>
      </c>
      <c r="I45" s="30"/>
    </row>
    <row r="46" spans="1:9" ht="16.5" x14ac:dyDescent="0.25">
      <c r="A46" s="24">
        <v>32</v>
      </c>
      <c r="B46" s="32" t="s">
        <v>475</v>
      </c>
      <c r="C46" s="35" t="s">
        <v>476</v>
      </c>
      <c r="D46" s="36" t="s">
        <v>477</v>
      </c>
      <c r="E46" s="26">
        <v>7.5</v>
      </c>
      <c r="F46" s="70"/>
      <c r="G46" s="28">
        <f t="shared" si="0"/>
        <v>2.25</v>
      </c>
      <c r="H46" s="38" t="str">
        <f t="shared" si="1"/>
        <v>F</v>
      </c>
      <c r="I46" s="30"/>
    </row>
    <row r="47" spans="1:9" ht="16.5" x14ac:dyDescent="0.25">
      <c r="A47" s="24">
        <v>33</v>
      </c>
      <c r="B47" s="32" t="s">
        <v>478</v>
      </c>
      <c r="C47" s="35" t="s">
        <v>479</v>
      </c>
      <c r="D47" s="36" t="s">
        <v>144</v>
      </c>
      <c r="E47" s="26">
        <v>4</v>
      </c>
      <c r="F47" s="70">
        <v>7</v>
      </c>
      <c r="G47" s="28">
        <f t="shared" si="0"/>
        <v>6.1</v>
      </c>
      <c r="H47" s="38" t="str">
        <f t="shared" si="1"/>
        <v>C+</v>
      </c>
      <c r="I47" s="30"/>
    </row>
    <row r="48" spans="1:9" ht="16.5" x14ac:dyDescent="0.25">
      <c r="A48" s="24">
        <v>34</v>
      </c>
      <c r="B48" s="32" t="s">
        <v>480</v>
      </c>
      <c r="C48" s="35" t="s">
        <v>481</v>
      </c>
      <c r="D48" s="36" t="s">
        <v>66</v>
      </c>
      <c r="E48" s="26">
        <v>5</v>
      </c>
      <c r="F48" s="70">
        <v>6</v>
      </c>
      <c r="G48" s="28">
        <f t="shared" si="0"/>
        <v>5.6999999999999993</v>
      </c>
      <c r="H48" s="38" t="str">
        <f t="shared" si="1"/>
        <v>C</v>
      </c>
      <c r="I48" s="30"/>
    </row>
    <row r="49" spans="1:9" ht="16.5" x14ac:dyDescent="0.25">
      <c r="A49" s="24">
        <v>35</v>
      </c>
      <c r="B49" s="32" t="s">
        <v>482</v>
      </c>
      <c r="C49" s="35" t="s">
        <v>124</v>
      </c>
      <c r="D49" s="36" t="s">
        <v>66</v>
      </c>
      <c r="E49" s="26">
        <v>4</v>
      </c>
      <c r="F49" s="70">
        <v>7.5</v>
      </c>
      <c r="G49" s="28">
        <f t="shared" si="0"/>
        <v>6.45</v>
      </c>
      <c r="H49" s="38" t="str">
        <f t="shared" si="1"/>
        <v>C+</v>
      </c>
      <c r="I49" s="30"/>
    </row>
    <row r="50" spans="1:9" ht="16.5" x14ac:dyDescent="0.25">
      <c r="A50" s="24">
        <v>36</v>
      </c>
      <c r="B50" s="32" t="s">
        <v>483</v>
      </c>
      <c r="C50" s="35" t="s">
        <v>484</v>
      </c>
      <c r="D50" s="36" t="s">
        <v>485</v>
      </c>
      <c r="E50" s="26">
        <v>4.5</v>
      </c>
      <c r="F50" s="70">
        <v>7</v>
      </c>
      <c r="G50" s="28">
        <f t="shared" si="0"/>
        <v>6.2499999999999991</v>
      </c>
      <c r="H50" s="38" t="str">
        <f t="shared" si="1"/>
        <v>C+</v>
      </c>
      <c r="I50" s="30"/>
    </row>
    <row r="51" spans="1:9" ht="16.5" x14ac:dyDescent="0.25">
      <c r="A51" s="24">
        <v>37</v>
      </c>
      <c r="B51" s="32" t="s">
        <v>486</v>
      </c>
      <c r="C51" s="35" t="s">
        <v>412</v>
      </c>
      <c r="D51" s="36" t="s">
        <v>69</v>
      </c>
      <c r="E51" s="26">
        <v>8.5</v>
      </c>
      <c r="F51" s="70">
        <v>8</v>
      </c>
      <c r="G51" s="28">
        <f t="shared" si="0"/>
        <v>8.1499999999999986</v>
      </c>
      <c r="H51" s="38" t="str">
        <f t="shared" si="1"/>
        <v>B+</v>
      </c>
      <c r="I51" s="30"/>
    </row>
    <row r="52" spans="1:9" ht="16.5" x14ac:dyDescent="0.25">
      <c r="A52" s="24">
        <v>38</v>
      </c>
      <c r="B52" s="32" t="s">
        <v>487</v>
      </c>
      <c r="C52" s="35" t="s">
        <v>131</v>
      </c>
      <c r="D52" s="36" t="s">
        <v>71</v>
      </c>
      <c r="E52" s="26">
        <v>8</v>
      </c>
      <c r="F52" s="70">
        <v>6.5</v>
      </c>
      <c r="G52" s="28">
        <f t="shared" si="0"/>
        <v>6.9499999999999993</v>
      </c>
      <c r="H52" s="38" t="str">
        <f t="shared" si="1"/>
        <v>B</v>
      </c>
      <c r="I52" s="30"/>
    </row>
    <row r="53" spans="1:9" ht="16.5" x14ac:dyDescent="0.25">
      <c r="A53" s="24">
        <v>39</v>
      </c>
      <c r="B53" s="32" t="s">
        <v>488</v>
      </c>
      <c r="C53" s="35" t="s">
        <v>121</v>
      </c>
      <c r="D53" s="36" t="s">
        <v>161</v>
      </c>
      <c r="E53" s="26">
        <v>9</v>
      </c>
      <c r="F53" s="70">
        <v>7</v>
      </c>
      <c r="G53" s="28">
        <f t="shared" si="0"/>
        <v>7.6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489</v>
      </c>
      <c r="C54" s="44" t="s">
        <v>490</v>
      </c>
      <c r="D54" s="45" t="s">
        <v>195</v>
      </c>
      <c r="E54" s="26">
        <v>8.5</v>
      </c>
      <c r="F54" s="70">
        <v>7</v>
      </c>
      <c r="G54" s="28">
        <f t="shared" si="0"/>
        <v>7.4499999999999993</v>
      </c>
      <c r="H54" s="38" t="str">
        <f t="shared" si="1"/>
        <v>B</v>
      </c>
      <c r="I54" s="30"/>
    </row>
    <row r="55" spans="1:9" ht="16.5" x14ac:dyDescent="0.25">
      <c r="A55" s="24">
        <v>41</v>
      </c>
      <c r="B55" s="32" t="s">
        <v>491</v>
      </c>
      <c r="C55" s="35" t="s">
        <v>247</v>
      </c>
      <c r="D55" s="36" t="s">
        <v>103</v>
      </c>
      <c r="E55" s="26">
        <v>7</v>
      </c>
      <c r="F55" s="70">
        <v>7.5</v>
      </c>
      <c r="G55" s="28">
        <f t="shared" si="0"/>
        <v>7.35</v>
      </c>
      <c r="H55" s="38" t="str">
        <f t="shared" si="1"/>
        <v>B</v>
      </c>
      <c r="I55" s="30"/>
    </row>
    <row r="56" spans="1:9" ht="16.5" x14ac:dyDescent="0.25">
      <c r="A56" s="24">
        <v>42</v>
      </c>
      <c r="B56" s="32" t="s">
        <v>492</v>
      </c>
      <c r="C56" s="35" t="s">
        <v>156</v>
      </c>
      <c r="D56" s="36" t="s">
        <v>493</v>
      </c>
      <c r="E56" s="26">
        <v>6</v>
      </c>
      <c r="F56" s="70"/>
      <c r="G56" s="28">
        <f t="shared" si="0"/>
        <v>1.7999999999999998</v>
      </c>
      <c r="H56" s="38" t="str">
        <f t="shared" si="1"/>
        <v>F</v>
      </c>
      <c r="I56" s="30"/>
    </row>
    <row r="57" spans="1:9" ht="16.5" x14ac:dyDescent="0.25">
      <c r="A57" s="24">
        <v>43</v>
      </c>
      <c r="B57" s="32" t="s">
        <v>494</v>
      </c>
      <c r="C57" s="35" t="s">
        <v>180</v>
      </c>
      <c r="D57" s="36" t="s">
        <v>145</v>
      </c>
      <c r="E57" s="26">
        <v>0</v>
      </c>
      <c r="F57" s="70"/>
      <c r="G57" s="28">
        <f t="shared" si="0"/>
        <v>0</v>
      </c>
      <c r="H57" s="38" t="str">
        <f t="shared" si="1"/>
        <v>F</v>
      </c>
      <c r="I57" s="30"/>
    </row>
    <row r="58" spans="1:9" ht="16.5" x14ac:dyDescent="0.25">
      <c r="A58" s="24">
        <v>44</v>
      </c>
      <c r="B58" s="32" t="s">
        <v>495</v>
      </c>
      <c r="C58" s="35" t="s">
        <v>496</v>
      </c>
      <c r="D58" s="36" t="s">
        <v>72</v>
      </c>
      <c r="E58" s="26">
        <v>10</v>
      </c>
      <c r="F58" s="70">
        <v>6</v>
      </c>
      <c r="G58" s="28">
        <f t="shared" si="0"/>
        <v>7.1999999999999993</v>
      </c>
      <c r="H58" s="38" t="str">
        <f t="shared" si="1"/>
        <v>B</v>
      </c>
      <c r="I58" s="30"/>
    </row>
    <row r="59" spans="1:9" ht="16.5" x14ac:dyDescent="0.25">
      <c r="A59" s="24">
        <v>45</v>
      </c>
      <c r="B59" s="32" t="s">
        <v>497</v>
      </c>
      <c r="C59" s="35" t="s">
        <v>498</v>
      </c>
      <c r="D59" s="36" t="s">
        <v>499</v>
      </c>
      <c r="E59" s="26">
        <v>5</v>
      </c>
      <c r="F59" s="70">
        <v>5.5</v>
      </c>
      <c r="G59" s="28">
        <f t="shared" si="0"/>
        <v>5.35</v>
      </c>
      <c r="H59" s="38" t="str">
        <f t="shared" si="1"/>
        <v>D+</v>
      </c>
      <c r="I59" s="30"/>
    </row>
    <row r="60" spans="1:9" ht="16.5" x14ac:dyDescent="0.25">
      <c r="A60" s="24">
        <v>46</v>
      </c>
      <c r="B60" s="32" t="s">
        <v>500</v>
      </c>
      <c r="C60" s="35" t="s">
        <v>501</v>
      </c>
      <c r="D60" s="36" t="s">
        <v>135</v>
      </c>
      <c r="E60" s="26">
        <v>9.5</v>
      </c>
      <c r="F60" s="70">
        <v>8.5</v>
      </c>
      <c r="G60" s="28">
        <f t="shared" si="0"/>
        <v>8.7999999999999989</v>
      </c>
      <c r="H60" s="38" t="str">
        <f t="shared" si="1"/>
        <v>A</v>
      </c>
      <c r="I60" s="30"/>
    </row>
    <row r="61" spans="1:9" ht="16.5" x14ac:dyDescent="0.25">
      <c r="A61" s="24">
        <v>47</v>
      </c>
      <c r="B61" s="32" t="s">
        <v>502</v>
      </c>
      <c r="C61" s="35" t="s">
        <v>503</v>
      </c>
      <c r="D61" s="36" t="s">
        <v>135</v>
      </c>
      <c r="E61" s="26">
        <v>7</v>
      </c>
      <c r="F61" s="70">
        <v>6.5</v>
      </c>
      <c r="G61" s="28">
        <f t="shared" si="0"/>
        <v>6.65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504</v>
      </c>
      <c r="C62" s="35" t="s">
        <v>204</v>
      </c>
      <c r="D62" s="36" t="s">
        <v>135</v>
      </c>
      <c r="E62" s="26">
        <v>7</v>
      </c>
      <c r="F62" s="70">
        <v>6.5</v>
      </c>
      <c r="G62" s="28">
        <f t="shared" si="0"/>
        <v>6.65</v>
      </c>
      <c r="H62" s="38" t="str">
        <f t="shared" si="1"/>
        <v>C+</v>
      </c>
      <c r="I62" s="30"/>
    </row>
    <row r="63" spans="1:9" ht="16.5" x14ac:dyDescent="0.25">
      <c r="A63" s="24">
        <v>49</v>
      </c>
      <c r="B63" s="32" t="s">
        <v>505</v>
      </c>
      <c r="C63" s="35" t="s">
        <v>173</v>
      </c>
      <c r="D63" s="36" t="s">
        <v>122</v>
      </c>
      <c r="E63" s="26">
        <v>0</v>
      </c>
      <c r="F63" s="70"/>
      <c r="G63" s="28">
        <f t="shared" si="0"/>
        <v>0</v>
      </c>
      <c r="H63" s="38" t="str">
        <f t="shared" si="1"/>
        <v>F</v>
      </c>
      <c r="I63" s="30"/>
    </row>
    <row r="64" spans="1:9" ht="16.5" x14ac:dyDescent="0.25">
      <c r="A64" s="24">
        <v>50</v>
      </c>
      <c r="B64" s="32" t="s">
        <v>506</v>
      </c>
      <c r="C64" s="35" t="s">
        <v>175</v>
      </c>
      <c r="D64" s="36" t="s">
        <v>122</v>
      </c>
      <c r="E64" s="26">
        <v>7</v>
      </c>
      <c r="F64" s="70">
        <v>6</v>
      </c>
      <c r="G64" s="28">
        <f t="shared" si="0"/>
        <v>6.2999999999999989</v>
      </c>
      <c r="H64" s="38" t="str">
        <f t="shared" si="1"/>
        <v>C+</v>
      </c>
      <c r="I64" s="30"/>
    </row>
    <row r="65" spans="1:9" ht="16.5" x14ac:dyDescent="0.25">
      <c r="A65" s="24">
        <v>51</v>
      </c>
      <c r="B65" s="60" t="s">
        <v>1089</v>
      </c>
      <c r="C65" s="39" t="s">
        <v>49</v>
      </c>
      <c r="D65" s="40" t="s">
        <v>98</v>
      </c>
      <c r="E65" s="26">
        <v>2</v>
      </c>
      <c r="F65" s="70">
        <v>6</v>
      </c>
      <c r="G65" s="28">
        <f t="shared" si="0"/>
        <v>4.7999999999999989</v>
      </c>
      <c r="H65" s="38" t="str">
        <f t="shared" si="1"/>
        <v>D</v>
      </c>
      <c r="I65" s="30"/>
    </row>
    <row r="66" spans="1:9" ht="15.75" x14ac:dyDescent="0.25">
      <c r="A66" s="1"/>
      <c r="B66" s="1"/>
      <c r="C66" s="1"/>
      <c r="D66" s="1"/>
      <c r="E66" s="1"/>
      <c r="F66" s="64"/>
      <c r="G66" s="1"/>
      <c r="H66" s="1"/>
      <c r="I66" s="1"/>
    </row>
    <row r="67" spans="1:9" ht="15.75" x14ac:dyDescent="0.25">
      <c r="A67" s="10" t="str">
        <f>"Cộng danh sách gồm "</f>
        <v xml:space="preserve">Cộng danh sách gồm </v>
      </c>
      <c r="B67" s="10"/>
      <c r="C67" s="10"/>
      <c r="D67" s="11">
        <f>COUNTA(H15:H65)</f>
        <v>51</v>
      </c>
      <c r="E67" s="12">
        <v>1</v>
      </c>
      <c r="F67" s="71"/>
      <c r="G67" s="1"/>
      <c r="H67" s="1"/>
      <c r="I67" s="1"/>
    </row>
    <row r="68" spans="1:9" ht="15.75" x14ac:dyDescent="0.25">
      <c r="A68" s="112" t="s">
        <v>19</v>
      </c>
      <c r="B68" s="112"/>
      <c r="C68" s="112"/>
      <c r="D68" s="13">
        <f>COUNTIF(G15:G65,"&gt;=5")</f>
        <v>41</v>
      </c>
      <c r="E68" s="14">
        <f>D68/D67</f>
        <v>0.80392156862745101</v>
      </c>
      <c r="F68" s="72"/>
      <c r="G68" s="1"/>
      <c r="H68" s="1"/>
      <c r="I68" s="1"/>
    </row>
    <row r="69" spans="1:9" ht="15.75" x14ac:dyDescent="0.25">
      <c r="A69" s="112" t="s">
        <v>20</v>
      </c>
      <c r="B69" s="112"/>
      <c r="C69" s="112"/>
      <c r="D69" s="13"/>
      <c r="E69" s="14">
        <f>D69/D67</f>
        <v>0</v>
      </c>
      <c r="F69" s="72"/>
      <c r="G69" s="1"/>
      <c r="H69" s="1"/>
      <c r="I69" s="1"/>
    </row>
    <row r="70" spans="1:9" ht="15.75" x14ac:dyDescent="0.25">
      <c r="A70" s="15"/>
      <c r="B70" s="15"/>
      <c r="C70" s="4"/>
      <c r="D70" s="15"/>
      <c r="E70" s="3"/>
      <c r="F70" s="64"/>
      <c r="G70" s="1"/>
      <c r="H70" s="1"/>
      <c r="I70" s="1"/>
    </row>
    <row r="71" spans="1:9" ht="15.75" x14ac:dyDescent="0.25">
      <c r="A71" s="1"/>
      <c r="B71" s="1"/>
      <c r="C71" s="1"/>
      <c r="D71" s="1"/>
      <c r="E71" s="107" t="str">
        <f ca="1">"TP. Hồ Chí Minh, ngày "&amp;  DAY(NOW())&amp;" tháng " &amp;MONTH(NOW())&amp;" năm "&amp;YEAR(NOW())</f>
        <v>TP. Hồ Chí Minh, ngày 12 tháng 6 năm 2016</v>
      </c>
      <c r="F71" s="107"/>
      <c r="G71" s="107"/>
      <c r="H71" s="107"/>
      <c r="I71" s="107"/>
    </row>
    <row r="72" spans="1:9" ht="15.75" x14ac:dyDescent="0.25">
      <c r="A72" s="90" t="s">
        <v>220</v>
      </c>
      <c r="B72" s="90"/>
      <c r="C72" s="90"/>
      <c r="D72" s="1"/>
      <c r="E72" s="90" t="s">
        <v>21</v>
      </c>
      <c r="F72" s="90"/>
      <c r="G72" s="90"/>
      <c r="H72" s="90"/>
      <c r="I72" s="90"/>
    </row>
    <row r="73" spans="1:9" ht="15.75" x14ac:dyDescent="0.25">
      <c r="A73" s="1"/>
      <c r="B73" s="1"/>
      <c r="C73" s="1"/>
      <c r="D73" s="1"/>
      <c r="E73" s="1"/>
      <c r="F73" s="64"/>
      <c r="G73" s="1"/>
      <c r="H73" s="1"/>
      <c r="I73" s="1"/>
    </row>
    <row r="77" spans="1:9" x14ac:dyDescent="0.25">
      <c r="A77" s="108" t="s">
        <v>1082</v>
      </c>
      <c r="B77" s="108"/>
      <c r="C77" s="108"/>
      <c r="F77" s="108" t="s">
        <v>1083</v>
      </c>
      <c r="G77" s="108"/>
      <c r="H77" s="108"/>
    </row>
    <row r="78" spans="1:9" ht="15.75" x14ac:dyDescent="0.25">
      <c r="F78" s="89"/>
      <c r="G78" s="89"/>
      <c r="H78" s="89"/>
    </row>
  </sheetData>
  <protectedRanges>
    <protectedRange sqref="A73:D73" name="Range5"/>
    <protectedRange sqref="I15:I65" name="Range4"/>
    <protectedRange sqref="E15:F64 B65:F65" name="Range3"/>
    <protectedRange sqref="A4" name="Range1"/>
    <protectedRange sqref="E13:F13" name="Range6"/>
    <protectedRange sqref="C8:C10 G8:G9" name="Range2_1"/>
    <protectedRange sqref="E73:I73" name="Range5_1_1"/>
    <protectedRange sqref="B15:D64" name="Range3_3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8:H78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F77:H77"/>
    <mergeCell ref="A77:C77"/>
  </mergeCells>
  <conditionalFormatting sqref="H15:H65">
    <cfRule type="cellIs" dxfId="13" priority="2" stopIfTrue="1" operator="equal">
      <formula>"F"</formula>
    </cfRule>
  </conditionalFormatting>
  <conditionalFormatting sqref="G15:G65">
    <cfRule type="expression" dxfId="12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Layout" topLeftCell="A60" zoomScaleNormal="100" workbookViewId="0">
      <selection activeCell="F79" sqref="F79"/>
    </sheetView>
  </sheetViews>
  <sheetFormatPr defaultRowHeight="15" x14ac:dyDescent="0.25"/>
  <cols>
    <col min="1" max="1" width="5.5703125" customWidth="1"/>
    <col min="2" max="2" width="14.42578125" customWidth="1"/>
    <col min="3" max="3" width="24.28515625" customWidth="1"/>
    <col min="4" max="4" width="8.710937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18"/>
      <c r="B7" s="18"/>
      <c r="C7" s="18"/>
      <c r="D7" s="18"/>
      <c r="E7" s="18"/>
      <c r="F7" s="65"/>
      <c r="G7" s="18"/>
      <c r="H7" s="18"/>
      <c r="I7" s="18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541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19">
        <v>1</v>
      </c>
      <c r="B14" s="22">
        <v>2</v>
      </c>
      <c r="C14" s="94">
        <v>3</v>
      </c>
      <c r="D14" s="94"/>
      <c r="E14" s="19">
        <v>4</v>
      </c>
      <c r="F14" s="69">
        <v>5</v>
      </c>
      <c r="G14" s="19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542</v>
      </c>
      <c r="C15" s="33" t="s">
        <v>238</v>
      </c>
      <c r="D15" s="34" t="s">
        <v>24</v>
      </c>
      <c r="E15" s="25">
        <v>6.5</v>
      </c>
      <c r="F15" s="63">
        <v>8</v>
      </c>
      <c r="G15" s="27">
        <f>E15*$E$13+F15*$F$13</f>
        <v>7.55</v>
      </c>
      <c r="H15" s="9" t="str">
        <f>IF(G15&lt;4,"F",IF(G15&lt;=4.9,"D",IF(G15&lt;=5.4,"D+",IF(G15&lt;=5.9,"C",IF(G15&lt;=6.9,"C+",IF(G15&lt;=7.9,"B",IF(G15&lt;=8.4,"B+","A")))))))</f>
        <v>B</v>
      </c>
      <c r="I15" s="29"/>
    </row>
    <row r="16" spans="1:9" ht="16.5" x14ac:dyDescent="0.25">
      <c r="A16" s="24">
        <v>2</v>
      </c>
      <c r="B16" s="32" t="s">
        <v>543</v>
      </c>
      <c r="C16" s="35" t="s">
        <v>544</v>
      </c>
      <c r="D16" s="36" t="s">
        <v>24</v>
      </c>
      <c r="E16" s="26">
        <v>5.5</v>
      </c>
      <c r="F16" s="70">
        <v>5</v>
      </c>
      <c r="G16" s="28">
        <f t="shared" ref="G16:G69" si="0">E16*$E$13+F16*$F$13</f>
        <v>5.15</v>
      </c>
      <c r="H16" s="38" t="str">
        <f t="shared" ref="H16:H69" si="1">IF(G16&lt;4,"F",IF(G16&lt;=4.9,"D",IF(G16&lt;=5.4,"D+",IF(G16&lt;=5.9,"C",IF(G16&lt;=6.9,"C+",IF(G16&lt;=7.9,"B",IF(G16&lt;=8.4,"B+","A")))))))</f>
        <v>D+</v>
      </c>
      <c r="I16" s="30"/>
    </row>
    <row r="17" spans="1:9" ht="16.5" x14ac:dyDescent="0.25">
      <c r="A17" s="24">
        <v>3</v>
      </c>
      <c r="B17" s="32" t="s">
        <v>545</v>
      </c>
      <c r="C17" s="35" t="s">
        <v>546</v>
      </c>
      <c r="D17" s="36" t="s">
        <v>24</v>
      </c>
      <c r="E17" s="26">
        <v>6.5</v>
      </c>
      <c r="F17" s="70">
        <v>5.5</v>
      </c>
      <c r="G17" s="28">
        <f t="shared" si="0"/>
        <v>5.8</v>
      </c>
      <c r="H17" s="38" t="str">
        <f t="shared" si="1"/>
        <v>C</v>
      </c>
      <c r="I17" s="30"/>
    </row>
    <row r="18" spans="1:9" ht="16.5" x14ac:dyDescent="0.25">
      <c r="A18" s="24">
        <v>4</v>
      </c>
      <c r="B18" s="32" t="s">
        <v>547</v>
      </c>
      <c r="C18" s="35" t="s">
        <v>548</v>
      </c>
      <c r="D18" s="36" t="s">
        <v>24</v>
      </c>
      <c r="E18" s="26">
        <v>6.5</v>
      </c>
      <c r="F18" s="70">
        <v>7.5</v>
      </c>
      <c r="G18" s="28">
        <f t="shared" si="0"/>
        <v>7.2</v>
      </c>
      <c r="H18" s="38" t="str">
        <f t="shared" si="1"/>
        <v>B</v>
      </c>
      <c r="I18" s="30"/>
    </row>
    <row r="19" spans="1:9" ht="16.5" x14ac:dyDescent="0.25">
      <c r="A19" s="24">
        <v>5</v>
      </c>
      <c r="B19" s="32" t="s">
        <v>549</v>
      </c>
      <c r="C19" s="35" t="s">
        <v>550</v>
      </c>
      <c r="D19" s="36" t="s">
        <v>104</v>
      </c>
      <c r="E19" s="26">
        <v>5.5</v>
      </c>
      <c r="F19" s="70">
        <v>6</v>
      </c>
      <c r="G19" s="28">
        <f t="shared" si="0"/>
        <v>5.85</v>
      </c>
      <c r="H19" s="38" t="str">
        <f t="shared" si="1"/>
        <v>C</v>
      </c>
      <c r="I19" s="30"/>
    </row>
    <row r="20" spans="1:9" ht="16.5" x14ac:dyDescent="0.25">
      <c r="A20" s="24">
        <v>6</v>
      </c>
      <c r="B20" s="32" t="s">
        <v>551</v>
      </c>
      <c r="C20" s="35" t="s">
        <v>552</v>
      </c>
      <c r="D20" s="36" t="s">
        <v>104</v>
      </c>
      <c r="E20" s="26">
        <v>6.5</v>
      </c>
      <c r="F20" s="70">
        <v>7.5</v>
      </c>
      <c r="G20" s="28">
        <f t="shared" si="0"/>
        <v>7.2</v>
      </c>
      <c r="H20" s="38" t="str">
        <f t="shared" si="1"/>
        <v>B</v>
      </c>
      <c r="I20" s="30"/>
    </row>
    <row r="21" spans="1:9" ht="16.5" x14ac:dyDescent="0.25">
      <c r="A21" s="24">
        <v>7</v>
      </c>
      <c r="B21" s="32" t="s">
        <v>553</v>
      </c>
      <c r="C21" s="35" t="s">
        <v>554</v>
      </c>
      <c r="D21" s="36" t="s">
        <v>104</v>
      </c>
      <c r="E21" s="26">
        <v>6.5</v>
      </c>
      <c r="F21" s="70">
        <v>7.5</v>
      </c>
      <c r="G21" s="28">
        <f t="shared" si="0"/>
        <v>7.2</v>
      </c>
      <c r="H21" s="38" t="str">
        <f t="shared" si="1"/>
        <v>B</v>
      </c>
      <c r="I21" s="30"/>
    </row>
    <row r="22" spans="1:9" ht="16.5" x14ac:dyDescent="0.25">
      <c r="A22" s="24">
        <v>8</v>
      </c>
      <c r="B22" s="32" t="s">
        <v>555</v>
      </c>
      <c r="C22" s="35" t="s">
        <v>509</v>
      </c>
      <c r="D22" s="36" t="s">
        <v>104</v>
      </c>
      <c r="E22" s="26">
        <v>5.5</v>
      </c>
      <c r="F22" s="70">
        <v>8</v>
      </c>
      <c r="G22" s="28">
        <f t="shared" si="0"/>
        <v>7.25</v>
      </c>
      <c r="H22" s="38" t="str">
        <f t="shared" si="1"/>
        <v>B</v>
      </c>
      <c r="I22" s="30"/>
    </row>
    <row r="23" spans="1:9" ht="16.5" x14ac:dyDescent="0.25">
      <c r="A23" s="24">
        <v>9</v>
      </c>
      <c r="B23" s="32" t="s">
        <v>556</v>
      </c>
      <c r="C23" s="35" t="s">
        <v>156</v>
      </c>
      <c r="D23" s="36" t="s">
        <v>104</v>
      </c>
      <c r="E23" s="26">
        <v>6.5</v>
      </c>
      <c r="F23" s="70">
        <v>7.5</v>
      </c>
      <c r="G23" s="28">
        <f t="shared" si="0"/>
        <v>7.2</v>
      </c>
      <c r="H23" s="38" t="str">
        <f t="shared" si="1"/>
        <v>B</v>
      </c>
      <c r="I23" s="30"/>
    </row>
    <row r="24" spans="1:9" ht="16.5" x14ac:dyDescent="0.25">
      <c r="A24" s="24">
        <v>10</v>
      </c>
      <c r="B24" s="32" t="s">
        <v>557</v>
      </c>
      <c r="C24" s="35" t="s">
        <v>558</v>
      </c>
      <c r="D24" s="36" t="s">
        <v>104</v>
      </c>
      <c r="E24" s="26">
        <v>6.5</v>
      </c>
      <c r="F24" s="70">
        <v>8</v>
      </c>
      <c r="G24" s="28">
        <f t="shared" si="0"/>
        <v>7.55</v>
      </c>
      <c r="H24" s="38" t="str">
        <f t="shared" si="1"/>
        <v>B</v>
      </c>
      <c r="I24" s="30"/>
    </row>
    <row r="25" spans="1:9" ht="16.5" x14ac:dyDescent="0.25">
      <c r="A25" s="24">
        <v>11</v>
      </c>
      <c r="B25" s="32" t="s">
        <v>559</v>
      </c>
      <c r="C25" s="35" t="s">
        <v>560</v>
      </c>
      <c r="D25" s="36" t="s">
        <v>104</v>
      </c>
      <c r="E25" s="26">
        <v>6.5</v>
      </c>
      <c r="F25" s="70">
        <v>7.5</v>
      </c>
      <c r="G25" s="28">
        <f t="shared" si="0"/>
        <v>7.2</v>
      </c>
      <c r="H25" s="38" t="str">
        <f t="shared" si="1"/>
        <v>B</v>
      </c>
      <c r="I25" s="30"/>
    </row>
    <row r="26" spans="1:9" ht="16.5" x14ac:dyDescent="0.25">
      <c r="A26" s="24">
        <v>12</v>
      </c>
      <c r="B26" s="32" t="s">
        <v>561</v>
      </c>
      <c r="C26" s="35" t="s">
        <v>562</v>
      </c>
      <c r="D26" s="36" t="s">
        <v>104</v>
      </c>
      <c r="E26" s="26">
        <v>8</v>
      </c>
      <c r="F26" s="70">
        <v>6.5</v>
      </c>
      <c r="G26" s="28">
        <f t="shared" si="0"/>
        <v>6.9499999999999993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563</v>
      </c>
      <c r="C27" s="35" t="s">
        <v>564</v>
      </c>
      <c r="D27" s="36" t="s">
        <v>104</v>
      </c>
      <c r="E27" s="26">
        <v>0</v>
      </c>
      <c r="F27" s="70"/>
      <c r="G27" s="28">
        <f t="shared" si="0"/>
        <v>0</v>
      </c>
      <c r="H27" s="38" t="str">
        <f t="shared" si="1"/>
        <v>F</v>
      </c>
      <c r="I27" s="30"/>
    </row>
    <row r="28" spans="1:9" ht="16.5" x14ac:dyDescent="0.25">
      <c r="A28" s="24">
        <v>14</v>
      </c>
      <c r="B28" s="32" t="s">
        <v>565</v>
      </c>
      <c r="C28" s="35" t="s">
        <v>170</v>
      </c>
      <c r="D28" s="36" t="s">
        <v>104</v>
      </c>
      <c r="E28" s="26">
        <v>8</v>
      </c>
      <c r="F28" s="70">
        <v>7</v>
      </c>
      <c r="G28" s="28">
        <f t="shared" si="0"/>
        <v>7.2999999999999989</v>
      </c>
      <c r="H28" s="38" t="str">
        <f t="shared" si="1"/>
        <v>B</v>
      </c>
      <c r="I28" s="30"/>
    </row>
    <row r="29" spans="1:9" ht="16.5" x14ac:dyDescent="0.25">
      <c r="A29" s="24">
        <v>15</v>
      </c>
      <c r="B29" s="32" t="s">
        <v>566</v>
      </c>
      <c r="C29" s="35" t="s">
        <v>525</v>
      </c>
      <c r="D29" s="36" t="s">
        <v>567</v>
      </c>
      <c r="E29" s="26">
        <v>8</v>
      </c>
      <c r="F29" s="70">
        <v>7.5</v>
      </c>
      <c r="G29" s="28">
        <f t="shared" si="0"/>
        <v>7.65</v>
      </c>
      <c r="H29" s="38" t="str">
        <f t="shared" si="1"/>
        <v>B</v>
      </c>
      <c r="I29" s="30"/>
    </row>
    <row r="30" spans="1:9" ht="16.5" x14ac:dyDescent="0.25">
      <c r="A30" s="24">
        <v>16</v>
      </c>
      <c r="B30" s="32" t="s">
        <v>568</v>
      </c>
      <c r="C30" s="35" t="s">
        <v>199</v>
      </c>
      <c r="D30" s="36" t="s">
        <v>567</v>
      </c>
      <c r="E30" s="26">
        <v>10</v>
      </c>
      <c r="F30" s="70">
        <v>7</v>
      </c>
      <c r="G30" s="28">
        <f t="shared" si="0"/>
        <v>7.8999999999999995</v>
      </c>
      <c r="H30" s="38" t="str">
        <f t="shared" si="1"/>
        <v>B</v>
      </c>
      <c r="I30" s="30"/>
    </row>
    <row r="31" spans="1:9" ht="16.5" x14ac:dyDescent="0.25">
      <c r="A31" s="24">
        <v>17</v>
      </c>
      <c r="B31" s="32" t="s">
        <v>569</v>
      </c>
      <c r="C31" s="35" t="s">
        <v>570</v>
      </c>
      <c r="D31" s="36" t="s">
        <v>232</v>
      </c>
      <c r="E31" s="26">
        <v>8</v>
      </c>
      <c r="F31" s="70">
        <v>6.5</v>
      </c>
      <c r="G31" s="28">
        <f t="shared" si="0"/>
        <v>6.9499999999999993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571</v>
      </c>
      <c r="C32" s="35" t="s">
        <v>514</v>
      </c>
      <c r="D32" s="36" t="s">
        <v>232</v>
      </c>
      <c r="E32" s="26">
        <v>9.5</v>
      </c>
      <c r="F32" s="70">
        <v>7</v>
      </c>
      <c r="G32" s="28">
        <f t="shared" si="0"/>
        <v>7.75</v>
      </c>
      <c r="H32" s="38" t="str">
        <f t="shared" si="1"/>
        <v>B</v>
      </c>
      <c r="I32" s="30"/>
    </row>
    <row r="33" spans="1:9" ht="16.5" x14ac:dyDescent="0.25">
      <c r="A33" s="24">
        <v>19</v>
      </c>
      <c r="B33" s="32" t="s">
        <v>572</v>
      </c>
      <c r="C33" s="35" t="s">
        <v>573</v>
      </c>
      <c r="D33" s="36" t="s">
        <v>232</v>
      </c>
      <c r="E33" s="26">
        <v>4.5</v>
      </c>
      <c r="F33" s="70">
        <v>4</v>
      </c>
      <c r="G33" s="28">
        <f t="shared" si="0"/>
        <v>4.1499999999999995</v>
      </c>
      <c r="H33" s="38" t="str">
        <f t="shared" si="1"/>
        <v>D</v>
      </c>
      <c r="I33" s="30"/>
    </row>
    <row r="34" spans="1:9" ht="16.5" x14ac:dyDescent="0.25">
      <c r="A34" s="24">
        <v>20</v>
      </c>
      <c r="B34" s="32" t="s">
        <v>574</v>
      </c>
      <c r="C34" s="35" t="s">
        <v>211</v>
      </c>
      <c r="D34" s="36" t="s">
        <v>575</v>
      </c>
      <c r="E34" s="26">
        <v>8</v>
      </c>
      <c r="F34" s="70">
        <v>5.5</v>
      </c>
      <c r="G34" s="28">
        <f t="shared" si="0"/>
        <v>6.25</v>
      </c>
      <c r="H34" s="38" t="str">
        <f t="shared" si="1"/>
        <v>C+</v>
      </c>
      <c r="I34" s="30"/>
    </row>
    <row r="35" spans="1:9" ht="16.5" x14ac:dyDescent="0.25">
      <c r="A35" s="24">
        <v>21</v>
      </c>
      <c r="B35" s="32" t="s">
        <v>576</v>
      </c>
      <c r="C35" s="35" t="s">
        <v>577</v>
      </c>
      <c r="D35" s="36" t="s">
        <v>578</v>
      </c>
      <c r="E35" s="26">
        <v>0</v>
      </c>
      <c r="F35" s="70"/>
      <c r="G35" s="28">
        <f t="shared" si="0"/>
        <v>0</v>
      </c>
      <c r="H35" s="38" t="str">
        <f t="shared" si="1"/>
        <v>F</v>
      </c>
      <c r="I35" s="30"/>
    </row>
    <row r="36" spans="1:9" ht="16.5" x14ac:dyDescent="0.25">
      <c r="A36" s="24">
        <v>22</v>
      </c>
      <c r="B36" s="32" t="s">
        <v>579</v>
      </c>
      <c r="C36" s="35" t="s">
        <v>520</v>
      </c>
      <c r="D36" s="36" t="s">
        <v>26</v>
      </c>
      <c r="E36" s="26">
        <v>2</v>
      </c>
      <c r="F36" s="70">
        <v>7</v>
      </c>
      <c r="G36" s="28">
        <f t="shared" si="0"/>
        <v>5.4999999999999991</v>
      </c>
      <c r="H36" s="38" t="str">
        <f t="shared" si="1"/>
        <v>C</v>
      </c>
      <c r="I36" s="30"/>
    </row>
    <row r="37" spans="1:9" ht="16.5" x14ac:dyDescent="0.25">
      <c r="A37" s="24">
        <v>23</v>
      </c>
      <c r="B37" s="32" t="s">
        <v>580</v>
      </c>
      <c r="C37" s="35" t="s">
        <v>243</v>
      </c>
      <c r="D37" s="36" t="s">
        <v>146</v>
      </c>
      <c r="E37" s="26">
        <v>6.5</v>
      </c>
      <c r="F37" s="70">
        <v>7</v>
      </c>
      <c r="G37" s="28">
        <f t="shared" si="0"/>
        <v>6.85</v>
      </c>
      <c r="H37" s="38" t="str">
        <f t="shared" si="1"/>
        <v>C+</v>
      </c>
      <c r="I37" s="30"/>
    </row>
    <row r="38" spans="1:9" ht="16.5" x14ac:dyDescent="0.25">
      <c r="A38" s="24">
        <v>24</v>
      </c>
      <c r="B38" s="32" t="s">
        <v>581</v>
      </c>
      <c r="C38" s="35" t="s">
        <v>582</v>
      </c>
      <c r="D38" s="36" t="s">
        <v>146</v>
      </c>
      <c r="E38" s="26">
        <v>8.5</v>
      </c>
      <c r="F38" s="70">
        <v>7.5</v>
      </c>
      <c r="G38" s="28">
        <f t="shared" si="0"/>
        <v>7.8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583</v>
      </c>
      <c r="C39" s="35" t="s">
        <v>121</v>
      </c>
      <c r="D39" s="36" t="s">
        <v>136</v>
      </c>
      <c r="E39" s="26">
        <v>7</v>
      </c>
      <c r="F39" s="70">
        <v>7</v>
      </c>
      <c r="G39" s="28">
        <f t="shared" si="0"/>
        <v>7</v>
      </c>
      <c r="H39" s="38" t="str">
        <f t="shared" si="1"/>
        <v>B</v>
      </c>
      <c r="I39" s="30"/>
    </row>
    <row r="40" spans="1:9" ht="16.5" x14ac:dyDescent="0.25">
      <c r="A40" s="24">
        <v>26</v>
      </c>
      <c r="B40" s="32" t="s">
        <v>584</v>
      </c>
      <c r="C40" s="35" t="s">
        <v>102</v>
      </c>
      <c r="D40" s="36" t="s">
        <v>73</v>
      </c>
      <c r="E40" s="26">
        <v>4</v>
      </c>
      <c r="F40" s="70">
        <v>7</v>
      </c>
      <c r="G40" s="28">
        <f t="shared" si="0"/>
        <v>6.1</v>
      </c>
      <c r="H40" s="38" t="str">
        <f t="shared" si="1"/>
        <v>C+</v>
      </c>
      <c r="I40" s="30"/>
    </row>
    <row r="41" spans="1:9" ht="16.5" x14ac:dyDescent="0.25">
      <c r="A41" s="24">
        <v>27</v>
      </c>
      <c r="B41" s="32" t="s">
        <v>585</v>
      </c>
      <c r="C41" s="35" t="s">
        <v>586</v>
      </c>
      <c r="D41" s="36" t="s">
        <v>73</v>
      </c>
      <c r="E41" s="26">
        <v>7</v>
      </c>
      <c r="F41" s="70">
        <v>6.5</v>
      </c>
      <c r="G41" s="28">
        <f t="shared" si="0"/>
        <v>6.65</v>
      </c>
      <c r="H41" s="38" t="str">
        <f t="shared" si="1"/>
        <v>C+</v>
      </c>
      <c r="I41" s="30"/>
    </row>
    <row r="42" spans="1:9" ht="16.5" x14ac:dyDescent="0.25">
      <c r="A42" s="24">
        <v>28</v>
      </c>
      <c r="B42" s="32" t="s">
        <v>587</v>
      </c>
      <c r="C42" s="35" t="s">
        <v>588</v>
      </c>
      <c r="D42" s="36" t="s">
        <v>517</v>
      </c>
      <c r="E42" s="26">
        <v>7.5</v>
      </c>
      <c r="F42" s="70">
        <v>8</v>
      </c>
      <c r="G42" s="28">
        <f t="shared" si="0"/>
        <v>7.85</v>
      </c>
      <c r="H42" s="38" t="str">
        <f t="shared" si="1"/>
        <v>B</v>
      </c>
      <c r="I42" s="30"/>
    </row>
    <row r="43" spans="1:9" ht="16.5" x14ac:dyDescent="0.25">
      <c r="A43" s="24">
        <v>29</v>
      </c>
      <c r="B43" s="32" t="s">
        <v>589</v>
      </c>
      <c r="C43" s="35" t="s">
        <v>78</v>
      </c>
      <c r="D43" s="36" t="s">
        <v>518</v>
      </c>
      <c r="E43" s="26">
        <v>6.5</v>
      </c>
      <c r="F43" s="70">
        <v>7.5</v>
      </c>
      <c r="G43" s="28">
        <f t="shared" si="0"/>
        <v>7.2</v>
      </c>
      <c r="H43" s="38" t="str">
        <f t="shared" si="1"/>
        <v>B</v>
      </c>
      <c r="I43" s="30"/>
    </row>
    <row r="44" spans="1:9" ht="16.5" x14ac:dyDescent="0.25">
      <c r="A44" s="24">
        <v>30</v>
      </c>
      <c r="B44" s="32" t="s">
        <v>590</v>
      </c>
      <c r="C44" s="35" t="s">
        <v>512</v>
      </c>
      <c r="D44" s="36" t="s">
        <v>74</v>
      </c>
      <c r="E44" s="26">
        <v>7.5</v>
      </c>
      <c r="F44" s="70">
        <v>6</v>
      </c>
      <c r="G44" s="28">
        <f t="shared" si="0"/>
        <v>6.4499999999999993</v>
      </c>
      <c r="H44" s="38" t="str">
        <f t="shared" si="1"/>
        <v>C+</v>
      </c>
      <c r="I44" s="30"/>
    </row>
    <row r="45" spans="1:9" ht="16.5" x14ac:dyDescent="0.25">
      <c r="A45" s="24">
        <v>31</v>
      </c>
      <c r="B45" s="32" t="s">
        <v>591</v>
      </c>
      <c r="C45" s="35" t="s">
        <v>127</v>
      </c>
      <c r="D45" s="36" t="s">
        <v>28</v>
      </c>
      <c r="E45" s="26">
        <v>7</v>
      </c>
      <c r="F45" s="70">
        <v>7.5</v>
      </c>
      <c r="G45" s="28">
        <f t="shared" si="0"/>
        <v>7.35</v>
      </c>
      <c r="H45" s="38" t="str">
        <f t="shared" si="1"/>
        <v>B</v>
      </c>
      <c r="I45" s="30"/>
    </row>
    <row r="46" spans="1:9" ht="16.5" x14ac:dyDescent="0.25">
      <c r="A46" s="24">
        <v>32</v>
      </c>
      <c r="B46" s="32" t="s">
        <v>592</v>
      </c>
      <c r="C46" s="35" t="s">
        <v>593</v>
      </c>
      <c r="D46" s="36" t="s">
        <v>105</v>
      </c>
      <c r="E46" s="26">
        <v>4</v>
      </c>
      <c r="F46" s="70">
        <v>6.5</v>
      </c>
      <c r="G46" s="28">
        <f t="shared" si="0"/>
        <v>5.75</v>
      </c>
      <c r="H46" s="38" t="str">
        <f t="shared" si="1"/>
        <v>C</v>
      </c>
      <c r="I46" s="30"/>
    </row>
    <row r="47" spans="1:9" ht="16.5" x14ac:dyDescent="0.25">
      <c r="A47" s="24">
        <v>33</v>
      </c>
      <c r="B47" s="32" t="s">
        <v>594</v>
      </c>
      <c r="C47" s="35" t="s">
        <v>595</v>
      </c>
      <c r="D47" s="36" t="s">
        <v>233</v>
      </c>
      <c r="E47" s="26">
        <v>7.5</v>
      </c>
      <c r="F47" s="70">
        <v>8</v>
      </c>
      <c r="G47" s="28">
        <f t="shared" si="0"/>
        <v>7.85</v>
      </c>
      <c r="H47" s="38" t="str">
        <f t="shared" si="1"/>
        <v>B</v>
      </c>
      <c r="I47" s="30"/>
    </row>
    <row r="48" spans="1:9" ht="16.5" x14ac:dyDescent="0.25">
      <c r="A48" s="24">
        <v>34</v>
      </c>
      <c r="B48" s="32" t="s">
        <v>596</v>
      </c>
      <c r="C48" s="35" t="s">
        <v>597</v>
      </c>
      <c r="D48" s="36" t="s">
        <v>123</v>
      </c>
      <c r="E48" s="26">
        <v>7</v>
      </c>
      <c r="F48" s="70">
        <v>7.5</v>
      </c>
      <c r="G48" s="28">
        <f t="shared" si="0"/>
        <v>7.35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598</v>
      </c>
      <c r="C49" s="46" t="s">
        <v>599</v>
      </c>
      <c r="D49" s="47" t="s">
        <v>30</v>
      </c>
      <c r="E49" s="26">
        <v>7</v>
      </c>
      <c r="F49" s="70">
        <v>9</v>
      </c>
      <c r="G49" s="28">
        <f t="shared" si="0"/>
        <v>8.4</v>
      </c>
      <c r="H49" s="38" t="str">
        <f t="shared" si="1"/>
        <v>B+</v>
      </c>
      <c r="I49" s="30"/>
    </row>
    <row r="50" spans="1:9" ht="16.5" x14ac:dyDescent="0.25">
      <c r="A50" s="24">
        <v>36</v>
      </c>
      <c r="B50" s="32" t="s">
        <v>600</v>
      </c>
      <c r="C50" s="41" t="s">
        <v>490</v>
      </c>
      <c r="D50" s="42" t="s">
        <v>30</v>
      </c>
      <c r="E50" s="26">
        <v>6.5</v>
      </c>
      <c r="F50" s="70">
        <v>6.5</v>
      </c>
      <c r="G50" s="28">
        <f t="shared" si="0"/>
        <v>6.5</v>
      </c>
      <c r="H50" s="38" t="str">
        <f t="shared" si="1"/>
        <v>C+</v>
      </c>
      <c r="I50" s="30"/>
    </row>
    <row r="51" spans="1:9" ht="16.5" x14ac:dyDescent="0.25">
      <c r="A51" s="24">
        <v>37</v>
      </c>
      <c r="B51" s="32" t="s">
        <v>601</v>
      </c>
      <c r="C51" s="35" t="s">
        <v>602</v>
      </c>
      <c r="D51" s="36" t="s">
        <v>30</v>
      </c>
      <c r="E51" s="26">
        <v>5.5</v>
      </c>
      <c r="F51" s="70">
        <v>6</v>
      </c>
      <c r="G51" s="28">
        <f t="shared" si="0"/>
        <v>5.85</v>
      </c>
      <c r="H51" s="38" t="str">
        <f t="shared" si="1"/>
        <v>C</v>
      </c>
      <c r="I51" s="30"/>
    </row>
    <row r="52" spans="1:9" ht="16.5" x14ac:dyDescent="0.25">
      <c r="A52" s="24">
        <v>38</v>
      </c>
      <c r="B52" s="32" t="s">
        <v>603</v>
      </c>
      <c r="C52" s="35" t="s">
        <v>604</v>
      </c>
      <c r="D52" s="36" t="s">
        <v>30</v>
      </c>
      <c r="E52" s="26">
        <v>6.5</v>
      </c>
      <c r="F52" s="70">
        <v>7</v>
      </c>
      <c r="G52" s="28">
        <f t="shared" si="0"/>
        <v>6.85</v>
      </c>
      <c r="H52" s="38" t="str">
        <f t="shared" si="1"/>
        <v>C+</v>
      </c>
      <c r="I52" s="30"/>
    </row>
    <row r="53" spans="1:9" ht="16.5" x14ac:dyDescent="0.25">
      <c r="A53" s="24">
        <v>39</v>
      </c>
      <c r="B53" s="32" t="s">
        <v>605</v>
      </c>
      <c r="C53" s="35" t="s">
        <v>606</v>
      </c>
      <c r="D53" s="36" t="s">
        <v>234</v>
      </c>
      <c r="E53" s="26">
        <v>7</v>
      </c>
      <c r="F53" s="70">
        <v>7.5</v>
      </c>
      <c r="G53" s="28">
        <f t="shared" si="0"/>
        <v>7.35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607</v>
      </c>
      <c r="C54" s="35" t="s">
        <v>608</v>
      </c>
      <c r="D54" s="36" t="s">
        <v>609</v>
      </c>
      <c r="E54" s="26">
        <v>7.5</v>
      </c>
      <c r="F54" s="70">
        <v>5.5</v>
      </c>
      <c r="G54" s="28">
        <f t="shared" si="0"/>
        <v>6.1</v>
      </c>
      <c r="H54" s="38" t="str">
        <f t="shared" si="1"/>
        <v>C+</v>
      </c>
      <c r="I54" s="30"/>
    </row>
    <row r="55" spans="1:9" ht="16.5" x14ac:dyDescent="0.25">
      <c r="A55" s="24">
        <v>41</v>
      </c>
      <c r="B55" s="32" t="s">
        <v>610</v>
      </c>
      <c r="C55" s="35" t="s">
        <v>611</v>
      </c>
      <c r="D55" s="36" t="s">
        <v>234</v>
      </c>
      <c r="E55" s="26">
        <v>7.5</v>
      </c>
      <c r="F55" s="70">
        <v>6.5</v>
      </c>
      <c r="G55" s="28">
        <f t="shared" si="0"/>
        <v>6.8</v>
      </c>
      <c r="H55" s="38" t="str">
        <f t="shared" si="1"/>
        <v>C+</v>
      </c>
      <c r="I55" s="30"/>
    </row>
    <row r="56" spans="1:9" ht="16.5" x14ac:dyDescent="0.25">
      <c r="A56" s="24">
        <v>42</v>
      </c>
      <c r="B56" s="32" t="s">
        <v>612</v>
      </c>
      <c r="C56" s="35" t="s">
        <v>613</v>
      </c>
      <c r="D56" s="36" t="s">
        <v>125</v>
      </c>
      <c r="E56" s="26">
        <v>4.5</v>
      </c>
      <c r="F56" s="70">
        <v>6.5</v>
      </c>
      <c r="G56" s="28">
        <f t="shared" si="0"/>
        <v>5.8999999999999995</v>
      </c>
      <c r="H56" s="38" t="str">
        <f t="shared" si="1"/>
        <v>C</v>
      </c>
      <c r="I56" s="30"/>
    </row>
    <row r="57" spans="1:9" ht="16.5" x14ac:dyDescent="0.25">
      <c r="A57" s="24">
        <v>43</v>
      </c>
      <c r="B57" s="32" t="s">
        <v>614</v>
      </c>
      <c r="C57" s="35" t="s">
        <v>149</v>
      </c>
      <c r="D57" s="36" t="s">
        <v>125</v>
      </c>
      <c r="E57" s="26">
        <v>7</v>
      </c>
      <c r="F57" s="70">
        <v>7</v>
      </c>
      <c r="G57" s="28">
        <f t="shared" si="0"/>
        <v>7</v>
      </c>
      <c r="H57" s="38" t="str">
        <f t="shared" si="1"/>
        <v>B</v>
      </c>
      <c r="I57" s="30"/>
    </row>
    <row r="58" spans="1:9" ht="16.5" x14ac:dyDescent="0.25">
      <c r="A58" s="24">
        <v>44</v>
      </c>
      <c r="B58" s="32" t="s">
        <v>615</v>
      </c>
      <c r="C58" s="41" t="s">
        <v>42</v>
      </c>
      <c r="D58" s="42" t="s">
        <v>75</v>
      </c>
      <c r="E58" s="26">
        <v>4.5</v>
      </c>
      <c r="F58" s="70">
        <v>4</v>
      </c>
      <c r="G58" s="28">
        <f t="shared" si="0"/>
        <v>4.1499999999999995</v>
      </c>
      <c r="H58" s="38" t="str">
        <f t="shared" si="1"/>
        <v>D</v>
      </c>
      <c r="I58" s="30"/>
    </row>
    <row r="59" spans="1:9" ht="16.5" x14ac:dyDescent="0.25">
      <c r="A59" s="24">
        <v>45</v>
      </c>
      <c r="B59" s="32" t="s">
        <v>616</v>
      </c>
      <c r="C59" s="35" t="s">
        <v>507</v>
      </c>
      <c r="D59" s="36" t="s">
        <v>617</v>
      </c>
      <c r="E59" s="26">
        <v>7</v>
      </c>
      <c r="F59" s="70">
        <v>8</v>
      </c>
      <c r="G59" s="28">
        <f t="shared" si="0"/>
        <v>7.6999999999999993</v>
      </c>
      <c r="H59" s="38" t="str">
        <f t="shared" si="1"/>
        <v>B</v>
      </c>
      <c r="I59" s="30"/>
    </row>
    <row r="60" spans="1:9" ht="16.5" x14ac:dyDescent="0.25">
      <c r="A60" s="24">
        <v>46</v>
      </c>
      <c r="B60" s="32" t="s">
        <v>618</v>
      </c>
      <c r="C60" s="35" t="s">
        <v>67</v>
      </c>
      <c r="D60" s="36" t="s">
        <v>32</v>
      </c>
      <c r="E60" s="26">
        <v>4.5</v>
      </c>
      <c r="F60" s="70">
        <v>6.5</v>
      </c>
      <c r="G60" s="28">
        <f t="shared" si="0"/>
        <v>5.8999999999999995</v>
      </c>
      <c r="H60" s="38" t="str">
        <f t="shared" si="1"/>
        <v>C</v>
      </c>
      <c r="I60" s="30"/>
    </row>
    <row r="61" spans="1:9" ht="16.5" x14ac:dyDescent="0.25">
      <c r="A61" s="24">
        <v>47</v>
      </c>
      <c r="B61" s="32" t="s">
        <v>619</v>
      </c>
      <c r="C61" s="35" t="s">
        <v>620</v>
      </c>
      <c r="D61" s="36" t="s">
        <v>33</v>
      </c>
      <c r="E61" s="26">
        <v>7</v>
      </c>
      <c r="F61" s="70">
        <v>7</v>
      </c>
      <c r="G61" s="28">
        <f t="shared" si="0"/>
        <v>7</v>
      </c>
      <c r="H61" s="38" t="str">
        <f t="shared" si="1"/>
        <v>B</v>
      </c>
      <c r="I61" s="30"/>
    </row>
    <row r="62" spans="1:9" ht="16.5" x14ac:dyDescent="0.25">
      <c r="A62" s="24">
        <v>48</v>
      </c>
      <c r="B62" s="32" t="s">
        <v>621</v>
      </c>
      <c r="C62" s="35" t="s">
        <v>183</v>
      </c>
      <c r="D62" s="36" t="s">
        <v>76</v>
      </c>
      <c r="E62" s="26">
        <v>7</v>
      </c>
      <c r="F62" s="70">
        <v>7</v>
      </c>
      <c r="G62" s="28">
        <f t="shared" si="0"/>
        <v>7</v>
      </c>
      <c r="H62" s="38" t="str">
        <f t="shared" si="1"/>
        <v>B</v>
      </c>
      <c r="I62" s="30"/>
    </row>
    <row r="63" spans="1:9" ht="16.5" x14ac:dyDescent="0.25">
      <c r="A63" s="24">
        <v>49</v>
      </c>
      <c r="B63" s="32" t="s">
        <v>622</v>
      </c>
      <c r="C63" s="35" t="s">
        <v>623</v>
      </c>
      <c r="D63" s="36" t="s">
        <v>106</v>
      </c>
      <c r="E63" s="26">
        <v>7</v>
      </c>
      <c r="F63" s="70">
        <v>7</v>
      </c>
      <c r="G63" s="28">
        <f t="shared" si="0"/>
        <v>7</v>
      </c>
      <c r="H63" s="38" t="str">
        <f t="shared" si="1"/>
        <v>B</v>
      </c>
      <c r="I63" s="30"/>
    </row>
    <row r="64" spans="1:9" ht="16.5" x14ac:dyDescent="0.25">
      <c r="A64" s="24">
        <v>50</v>
      </c>
      <c r="B64" s="32" t="s">
        <v>624</v>
      </c>
      <c r="C64" s="35" t="s">
        <v>625</v>
      </c>
      <c r="D64" s="36" t="s">
        <v>626</v>
      </c>
      <c r="E64" s="26">
        <v>7.5</v>
      </c>
      <c r="F64" s="70">
        <v>8</v>
      </c>
      <c r="G64" s="28">
        <f t="shared" si="0"/>
        <v>7.85</v>
      </c>
      <c r="H64" s="38" t="str">
        <f t="shared" si="1"/>
        <v>B</v>
      </c>
      <c r="I64" s="30"/>
    </row>
    <row r="65" spans="1:9" ht="16.5" x14ac:dyDescent="0.25">
      <c r="A65" s="24">
        <v>51</v>
      </c>
      <c r="B65" s="32" t="s">
        <v>627</v>
      </c>
      <c r="C65" s="35" t="s">
        <v>202</v>
      </c>
      <c r="D65" s="36" t="s">
        <v>34</v>
      </c>
      <c r="E65" s="26">
        <v>7</v>
      </c>
      <c r="F65" s="70">
        <v>6</v>
      </c>
      <c r="G65" s="28">
        <f t="shared" si="0"/>
        <v>6.2999999999999989</v>
      </c>
      <c r="H65" s="38" t="str">
        <f t="shared" si="1"/>
        <v>C+</v>
      </c>
      <c r="I65" s="30"/>
    </row>
    <row r="66" spans="1:9" ht="16.5" x14ac:dyDescent="0.25">
      <c r="A66" s="24">
        <v>52</v>
      </c>
      <c r="B66" s="32" t="s">
        <v>628</v>
      </c>
      <c r="C66" s="53" t="s">
        <v>629</v>
      </c>
      <c r="D66" s="36" t="s">
        <v>107</v>
      </c>
      <c r="E66" s="26">
        <v>7</v>
      </c>
      <c r="F66" s="70">
        <v>7</v>
      </c>
      <c r="G66" s="28">
        <f t="shared" si="0"/>
        <v>7</v>
      </c>
      <c r="H66" s="38" t="str">
        <f t="shared" si="1"/>
        <v>B</v>
      </c>
      <c r="I66" s="30"/>
    </row>
    <row r="67" spans="1:9" ht="16.5" x14ac:dyDescent="0.25">
      <c r="A67" s="24">
        <v>53</v>
      </c>
      <c r="B67" s="32" t="s">
        <v>630</v>
      </c>
      <c r="C67" s="46" t="s">
        <v>631</v>
      </c>
      <c r="D67" s="47" t="s">
        <v>141</v>
      </c>
      <c r="E67" s="26">
        <v>7</v>
      </c>
      <c r="F67" s="70">
        <v>5</v>
      </c>
      <c r="G67" s="28">
        <f t="shared" si="0"/>
        <v>5.6</v>
      </c>
      <c r="H67" s="38" t="str">
        <f t="shared" si="1"/>
        <v>C</v>
      </c>
      <c r="I67" s="30"/>
    </row>
    <row r="68" spans="1:9" ht="16.5" x14ac:dyDescent="0.25">
      <c r="A68" s="24">
        <v>54</v>
      </c>
      <c r="B68" s="32" t="s">
        <v>632</v>
      </c>
      <c r="C68" s="46" t="s">
        <v>163</v>
      </c>
      <c r="D68" s="47" t="s">
        <v>172</v>
      </c>
      <c r="E68" s="26">
        <v>7</v>
      </c>
      <c r="F68" s="70">
        <v>7</v>
      </c>
      <c r="G68" s="28">
        <f t="shared" si="0"/>
        <v>7</v>
      </c>
      <c r="H68" s="38" t="str">
        <f t="shared" si="1"/>
        <v>B</v>
      </c>
      <c r="I68" s="30"/>
    </row>
    <row r="69" spans="1:9" ht="16.5" x14ac:dyDescent="0.25">
      <c r="A69" s="24">
        <v>55</v>
      </c>
      <c r="B69" s="32" t="s">
        <v>633</v>
      </c>
      <c r="C69" s="46" t="s">
        <v>634</v>
      </c>
      <c r="D69" s="47" t="s">
        <v>117</v>
      </c>
      <c r="E69" s="26">
        <v>7</v>
      </c>
      <c r="F69" s="70">
        <v>7</v>
      </c>
      <c r="G69" s="28">
        <f t="shared" si="0"/>
        <v>7</v>
      </c>
      <c r="H69" s="38" t="str">
        <f t="shared" si="1"/>
        <v>B</v>
      </c>
      <c r="I69" s="30"/>
    </row>
    <row r="70" spans="1:9" ht="15.75" x14ac:dyDescent="0.25">
      <c r="A70" s="1"/>
      <c r="B70" s="1"/>
      <c r="C70" s="1"/>
      <c r="D70" s="1"/>
      <c r="E70" s="1"/>
      <c r="F70" s="64"/>
      <c r="G70" s="1"/>
      <c r="H70" s="1"/>
      <c r="I70" s="1"/>
    </row>
    <row r="71" spans="1:9" ht="15.75" x14ac:dyDescent="0.25">
      <c r="A71" s="10" t="str">
        <f>"Cộng danh sách gồm "</f>
        <v xml:space="preserve">Cộng danh sách gồm </v>
      </c>
      <c r="B71" s="10"/>
      <c r="C71" s="10"/>
      <c r="D71" s="11">
        <f>COUNTA(H15:H69)</f>
        <v>55</v>
      </c>
      <c r="E71" s="12">
        <v>1</v>
      </c>
      <c r="F71" s="71"/>
      <c r="G71" s="1"/>
      <c r="H71" s="1"/>
      <c r="I71" s="1"/>
    </row>
    <row r="72" spans="1:9" ht="15.75" x14ac:dyDescent="0.25">
      <c r="A72" s="112" t="s">
        <v>19</v>
      </c>
      <c r="B72" s="112"/>
      <c r="C72" s="112"/>
      <c r="D72" s="13">
        <f>COUNTIF(G15:G69,"&gt;=5")</f>
        <v>51</v>
      </c>
      <c r="E72" s="14">
        <f>D72/D71</f>
        <v>0.92727272727272725</v>
      </c>
      <c r="F72" s="72"/>
      <c r="G72" s="1"/>
      <c r="H72" s="1"/>
      <c r="I72" s="1"/>
    </row>
    <row r="73" spans="1:9" ht="15.75" x14ac:dyDescent="0.25">
      <c r="A73" s="112" t="s">
        <v>20</v>
      </c>
      <c r="B73" s="112"/>
      <c r="C73" s="112"/>
      <c r="D73" s="13"/>
      <c r="E73" s="14">
        <f>D73/D71</f>
        <v>0</v>
      </c>
      <c r="F73" s="72"/>
      <c r="G73" s="1"/>
      <c r="H73" s="1"/>
      <c r="I73" s="1"/>
    </row>
    <row r="74" spans="1:9" ht="15.75" x14ac:dyDescent="0.25">
      <c r="A74" s="15"/>
      <c r="B74" s="15"/>
      <c r="C74" s="4"/>
      <c r="D74" s="15"/>
      <c r="E74" s="3"/>
      <c r="F74" s="64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12 tháng 6 năm 2016</v>
      </c>
      <c r="F75" s="107"/>
      <c r="G75" s="107"/>
      <c r="H75" s="107"/>
      <c r="I75" s="107"/>
    </row>
    <row r="76" spans="1:9" ht="15.75" x14ac:dyDescent="0.25">
      <c r="A76" s="90" t="s">
        <v>220</v>
      </c>
      <c r="B76" s="90"/>
      <c r="C76" s="90"/>
      <c r="D76" s="1"/>
      <c r="E76" s="90" t="s">
        <v>21</v>
      </c>
      <c r="F76" s="90"/>
      <c r="G76" s="90"/>
      <c r="H76" s="90"/>
      <c r="I76" s="90"/>
    </row>
    <row r="77" spans="1:9" ht="15.75" x14ac:dyDescent="0.25">
      <c r="A77" s="1"/>
      <c r="B77" s="1"/>
      <c r="C77" s="1"/>
      <c r="D77" s="1"/>
      <c r="E77" s="1"/>
      <c r="F77" s="64"/>
      <c r="G77" s="1"/>
      <c r="H77" s="1"/>
      <c r="I77" s="1"/>
    </row>
    <row r="78" spans="1:9" x14ac:dyDescent="0.25">
      <c r="A78">
        <v>1</v>
      </c>
      <c r="B78" s="87" t="s">
        <v>1094</v>
      </c>
      <c r="C78" t="s">
        <v>1096</v>
      </c>
      <c r="D78" t="s">
        <v>1097</v>
      </c>
      <c r="F78" s="88">
        <v>6</v>
      </c>
    </row>
    <row r="79" spans="1:9" x14ac:dyDescent="0.25">
      <c r="A79">
        <v>2</v>
      </c>
      <c r="B79" s="87" t="s">
        <v>1095</v>
      </c>
      <c r="C79" t="s">
        <v>1098</v>
      </c>
      <c r="D79" t="s">
        <v>87</v>
      </c>
      <c r="F79" s="73">
        <v>6</v>
      </c>
    </row>
    <row r="81" spans="1:8" x14ac:dyDescent="0.25">
      <c r="A81" s="108" t="s">
        <v>1082</v>
      </c>
      <c r="B81" s="108"/>
      <c r="C81" s="108"/>
      <c r="F81" s="108" t="s">
        <v>1083</v>
      </c>
      <c r="G81" s="108"/>
      <c r="H81" s="108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69:D69" name="Range3_1"/>
    <protectedRange sqref="B15:D68" name="Range3_1_1"/>
  </protectedRanges>
  <mergeCells count="29">
    <mergeCell ref="F81:H81"/>
    <mergeCell ref="A81:C81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G10:H10"/>
  </mergeCells>
  <conditionalFormatting sqref="H15:H69">
    <cfRule type="cellIs" dxfId="11" priority="2" stopIfTrue="1" operator="equal">
      <formula>"F"</formula>
    </cfRule>
  </conditionalFormatting>
  <conditionalFormatting sqref="G15:G69">
    <cfRule type="expression" dxfId="10" priority="1" stopIfTrue="1">
      <formula>MAX(#REF!)&lt;4</formula>
    </cfRule>
  </conditionalFormatting>
  <pageMargins left="0.40625" right="4.1666666666666699E-2" top="0.75" bottom="6.25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50" zoomScaleNormal="100" workbookViewId="0">
      <selection activeCell="F71" sqref="F71"/>
    </sheetView>
  </sheetViews>
  <sheetFormatPr defaultRowHeight="15" x14ac:dyDescent="0.25"/>
  <cols>
    <col min="1" max="1" width="5.7109375" customWidth="1"/>
    <col min="2" max="2" width="13.42578125" customWidth="1"/>
    <col min="3" max="3" width="27.28515625" customWidth="1"/>
    <col min="4" max="4" width="8.28515625" customWidth="1"/>
    <col min="5" max="5" width="7.710937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0"/>
      <c r="B7" s="20"/>
      <c r="C7" s="20"/>
      <c r="D7" s="20"/>
      <c r="E7" s="20"/>
      <c r="F7" s="65"/>
      <c r="G7" s="20"/>
      <c r="H7" s="20"/>
      <c r="I7" s="20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635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21">
        <v>1</v>
      </c>
      <c r="B14" s="22">
        <v>2</v>
      </c>
      <c r="C14" s="94">
        <v>3</v>
      </c>
      <c r="D14" s="94"/>
      <c r="E14" s="21">
        <v>4</v>
      </c>
      <c r="F14" s="69">
        <v>5</v>
      </c>
      <c r="G14" s="21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636</v>
      </c>
      <c r="C15" s="33" t="s">
        <v>637</v>
      </c>
      <c r="D15" s="34" t="s">
        <v>34</v>
      </c>
      <c r="E15" s="25">
        <v>8</v>
      </c>
      <c r="F15" s="63">
        <v>7.5</v>
      </c>
      <c r="G15" s="27">
        <f>E15*$E$13+F15*$F$13</f>
        <v>7.65</v>
      </c>
      <c r="H15" s="9" t="str">
        <f>IF(G15&lt;4,"F",IF(G15&lt;=4.9,"D",IF(G15&lt;=5.4,"D+",IF(G15&lt;=5.9,"C",IF(G15&lt;=6.9,"C+",IF(G15&lt;=7.9,"B",IF(G15&lt;=8.4,"B+","A")))))))</f>
        <v>B</v>
      </c>
      <c r="I15" s="29"/>
    </row>
    <row r="16" spans="1:9" ht="16.5" x14ac:dyDescent="0.25">
      <c r="A16" s="24">
        <v>2</v>
      </c>
      <c r="B16" s="32" t="s">
        <v>638</v>
      </c>
      <c r="C16" s="35" t="s">
        <v>639</v>
      </c>
      <c r="D16" s="36" t="s">
        <v>126</v>
      </c>
      <c r="E16" s="26">
        <v>8</v>
      </c>
      <c r="F16" s="70">
        <v>7</v>
      </c>
      <c r="G16" s="28">
        <f t="shared" ref="G16:G68" si="0">E16*$E$13+F16*$F$13</f>
        <v>7.2999999999999989</v>
      </c>
      <c r="H16" s="38" t="str">
        <f t="shared" ref="H16:H68" si="1">IF(G16&lt;4,"F",IF(G16&lt;=4.9,"D",IF(G16&lt;=5.4,"D+",IF(G16&lt;=5.9,"C",IF(G16&lt;=6.9,"C+",IF(G16&lt;=7.9,"B",IF(G16&lt;=8.4,"B+","A")))))))</f>
        <v>B</v>
      </c>
      <c r="I16" s="30"/>
    </row>
    <row r="17" spans="1:9" ht="16.5" x14ac:dyDescent="0.25">
      <c r="A17" s="24">
        <v>3</v>
      </c>
      <c r="B17" s="32" t="s">
        <v>640</v>
      </c>
      <c r="C17" s="35" t="s">
        <v>641</v>
      </c>
      <c r="D17" s="36" t="s">
        <v>126</v>
      </c>
      <c r="E17" s="26">
        <v>9</v>
      </c>
      <c r="F17" s="70">
        <v>7.5</v>
      </c>
      <c r="G17" s="28">
        <f t="shared" si="0"/>
        <v>7.9499999999999993</v>
      </c>
      <c r="H17" s="38" t="str">
        <f t="shared" si="1"/>
        <v>B+</v>
      </c>
      <c r="I17" s="30"/>
    </row>
    <row r="18" spans="1:9" ht="16.5" x14ac:dyDescent="0.25">
      <c r="A18" s="24">
        <v>4</v>
      </c>
      <c r="B18" s="32" t="s">
        <v>642</v>
      </c>
      <c r="C18" s="35" t="s">
        <v>643</v>
      </c>
      <c r="D18" s="36" t="s">
        <v>77</v>
      </c>
      <c r="E18" s="26">
        <v>8</v>
      </c>
      <c r="F18" s="70"/>
      <c r="G18" s="28">
        <f t="shared" si="0"/>
        <v>2.4</v>
      </c>
      <c r="H18" s="38" t="str">
        <f t="shared" si="1"/>
        <v>F</v>
      </c>
      <c r="I18" s="30"/>
    </row>
    <row r="19" spans="1:9" ht="16.5" x14ac:dyDescent="0.25">
      <c r="A19" s="24">
        <v>5</v>
      </c>
      <c r="B19" s="32" t="s">
        <v>644</v>
      </c>
      <c r="C19" s="35" t="s">
        <v>645</v>
      </c>
      <c r="D19" s="36" t="s">
        <v>77</v>
      </c>
      <c r="E19" s="26">
        <v>8</v>
      </c>
      <c r="F19" s="70">
        <v>7</v>
      </c>
      <c r="G19" s="28">
        <f t="shared" si="0"/>
        <v>7.2999999999999989</v>
      </c>
      <c r="H19" s="38" t="str">
        <f t="shared" si="1"/>
        <v>B</v>
      </c>
      <c r="I19" s="30"/>
    </row>
    <row r="20" spans="1:9" ht="16.5" x14ac:dyDescent="0.25">
      <c r="A20" s="24">
        <v>6</v>
      </c>
      <c r="B20" s="32" t="s">
        <v>646</v>
      </c>
      <c r="C20" s="35" t="s">
        <v>522</v>
      </c>
      <c r="D20" s="36" t="s">
        <v>77</v>
      </c>
      <c r="E20" s="26">
        <v>8</v>
      </c>
      <c r="F20" s="70">
        <v>7.5</v>
      </c>
      <c r="G20" s="28">
        <f t="shared" si="0"/>
        <v>7.65</v>
      </c>
      <c r="H20" s="38" t="str">
        <f t="shared" si="1"/>
        <v>B</v>
      </c>
      <c r="I20" s="30"/>
    </row>
    <row r="21" spans="1:9" ht="16.5" x14ac:dyDescent="0.25">
      <c r="A21" s="24">
        <v>7</v>
      </c>
      <c r="B21" s="32" t="s">
        <v>647</v>
      </c>
      <c r="C21" s="35" t="s">
        <v>80</v>
      </c>
      <c r="D21" s="36" t="s">
        <v>35</v>
      </c>
      <c r="E21" s="26">
        <v>8</v>
      </c>
      <c r="F21" s="70">
        <v>7.5</v>
      </c>
      <c r="G21" s="28">
        <f t="shared" si="0"/>
        <v>7.65</v>
      </c>
      <c r="H21" s="38" t="str">
        <f t="shared" si="1"/>
        <v>B</v>
      </c>
      <c r="I21" s="30"/>
    </row>
    <row r="22" spans="1:9" ht="16.5" x14ac:dyDescent="0.25">
      <c r="A22" s="24">
        <v>8</v>
      </c>
      <c r="B22" s="32" t="s">
        <v>648</v>
      </c>
      <c r="C22" s="35" t="s">
        <v>649</v>
      </c>
      <c r="D22" s="36" t="s">
        <v>37</v>
      </c>
      <c r="E22" s="26">
        <v>8</v>
      </c>
      <c r="F22" s="70">
        <v>6</v>
      </c>
      <c r="G22" s="28">
        <f t="shared" si="0"/>
        <v>6.6</v>
      </c>
      <c r="H22" s="38" t="str">
        <f t="shared" si="1"/>
        <v>C+</v>
      </c>
      <c r="I22" s="30"/>
    </row>
    <row r="23" spans="1:9" ht="16.5" x14ac:dyDescent="0.25">
      <c r="A23" s="24">
        <v>9</v>
      </c>
      <c r="B23" s="32" t="s">
        <v>650</v>
      </c>
      <c r="C23" s="35" t="s">
        <v>99</v>
      </c>
      <c r="D23" s="36" t="s">
        <v>107</v>
      </c>
      <c r="E23" s="26">
        <v>8</v>
      </c>
      <c r="F23" s="70">
        <v>7</v>
      </c>
      <c r="G23" s="28">
        <f t="shared" si="0"/>
        <v>7.2999999999999989</v>
      </c>
      <c r="H23" s="38" t="str">
        <f t="shared" si="1"/>
        <v>B</v>
      </c>
      <c r="I23" s="30"/>
    </row>
    <row r="24" spans="1:9" ht="16.5" x14ac:dyDescent="0.25">
      <c r="A24" s="24">
        <v>10</v>
      </c>
      <c r="B24" s="32" t="s">
        <v>651</v>
      </c>
      <c r="C24" s="35" t="s">
        <v>652</v>
      </c>
      <c r="D24" s="36" t="s">
        <v>107</v>
      </c>
      <c r="E24" s="26">
        <v>8</v>
      </c>
      <c r="F24" s="70">
        <v>8</v>
      </c>
      <c r="G24" s="28">
        <f t="shared" si="0"/>
        <v>8</v>
      </c>
      <c r="H24" s="38" t="str">
        <f t="shared" si="1"/>
        <v>B+</v>
      </c>
      <c r="I24" s="30"/>
    </row>
    <row r="25" spans="1:9" ht="16.5" x14ac:dyDescent="0.25">
      <c r="A25" s="24">
        <v>11</v>
      </c>
      <c r="B25" s="32" t="s">
        <v>653</v>
      </c>
      <c r="C25" s="35" t="s">
        <v>57</v>
      </c>
      <c r="D25" s="36" t="s">
        <v>513</v>
      </c>
      <c r="E25" s="26">
        <v>8</v>
      </c>
      <c r="F25" s="70">
        <v>5.5</v>
      </c>
      <c r="G25" s="28">
        <f t="shared" si="0"/>
        <v>6.25</v>
      </c>
      <c r="H25" s="38" t="str">
        <f t="shared" si="1"/>
        <v>C+</v>
      </c>
      <c r="I25" s="30"/>
    </row>
    <row r="26" spans="1:9" ht="16.5" x14ac:dyDescent="0.25">
      <c r="A26" s="24">
        <v>12</v>
      </c>
      <c r="B26" s="32" t="s">
        <v>654</v>
      </c>
      <c r="C26" s="35" t="s">
        <v>252</v>
      </c>
      <c r="D26" s="36" t="s">
        <v>39</v>
      </c>
      <c r="E26" s="26">
        <v>9.5</v>
      </c>
      <c r="F26" s="70">
        <v>7</v>
      </c>
      <c r="G26" s="28">
        <f t="shared" si="0"/>
        <v>7.75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655</v>
      </c>
      <c r="C27" s="35" t="s">
        <v>656</v>
      </c>
      <c r="D27" s="36" t="s">
        <v>39</v>
      </c>
      <c r="E27" s="26">
        <v>9.5</v>
      </c>
      <c r="F27" s="70">
        <v>7</v>
      </c>
      <c r="G27" s="28">
        <f t="shared" si="0"/>
        <v>7.75</v>
      </c>
      <c r="H27" s="38" t="str">
        <f t="shared" si="1"/>
        <v>B</v>
      </c>
      <c r="I27" s="30"/>
    </row>
    <row r="28" spans="1:9" ht="16.5" x14ac:dyDescent="0.25">
      <c r="A28" s="24">
        <v>14</v>
      </c>
      <c r="B28" s="32" t="s">
        <v>657</v>
      </c>
      <c r="C28" s="35" t="s">
        <v>613</v>
      </c>
      <c r="D28" s="36" t="s">
        <v>157</v>
      </c>
      <c r="E28" s="26">
        <v>8</v>
      </c>
      <c r="F28" s="70">
        <v>7.5</v>
      </c>
      <c r="G28" s="28">
        <f t="shared" si="0"/>
        <v>7.65</v>
      </c>
      <c r="H28" s="38" t="str">
        <f t="shared" si="1"/>
        <v>B</v>
      </c>
      <c r="I28" s="30"/>
    </row>
    <row r="29" spans="1:9" ht="16.5" x14ac:dyDescent="0.25">
      <c r="A29" s="24">
        <v>15</v>
      </c>
      <c r="B29" s="32" t="s">
        <v>658</v>
      </c>
      <c r="C29" s="35" t="s">
        <v>68</v>
      </c>
      <c r="D29" s="36" t="s">
        <v>40</v>
      </c>
      <c r="E29" s="26">
        <v>9.5</v>
      </c>
      <c r="F29" s="70">
        <v>7</v>
      </c>
      <c r="G29" s="28">
        <f t="shared" si="0"/>
        <v>7.75</v>
      </c>
      <c r="H29" s="38" t="str">
        <f t="shared" si="1"/>
        <v>B</v>
      </c>
      <c r="I29" s="30"/>
    </row>
    <row r="30" spans="1:9" ht="16.5" x14ac:dyDescent="0.25">
      <c r="A30" s="24">
        <v>16</v>
      </c>
      <c r="B30" s="32" t="s">
        <v>659</v>
      </c>
      <c r="C30" s="35" t="s">
        <v>148</v>
      </c>
      <c r="D30" s="36" t="s">
        <v>40</v>
      </c>
      <c r="E30" s="26">
        <v>8.5</v>
      </c>
      <c r="F30" s="70">
        <v>6</v>
      </c>
      <c r="G30" s="28">
        <f t="shared" si="0"/>
        <v>6.7499999999999991</v>
      </c>
      <c r="H30" s="38" t="str">
        <f t="shared" si="1"/>
        <v>C+</v>
      </c>
      <c r="I30" s="30"/>
    </row>
    <row r="31" spans="1:9" ht="16.5" x14ac:dyDescent="0.25">
      <c r="A31" s="24">
        <v>17</v>
      </c>
      <c r="B31" s="32" t="s">
        <v>660</v>
      </c>
      <c r="C31" s="35" t="s">
        <v>661</v>
      </c>
      <c r="D31" s="36" t="s">
        <v>41</v>
      </c>
      <c r="E31" s="26">
        <v>9.5</v>
      </c>
      <c r="F31" s="70">
        <v>8</v>
      </c>
      <c r="G31" s="28">
        <f t="shared" si="0"/>
        <v>8.4499999999999993</v>
      </c>
      <c r="H31" s="38" t="str">
        <f t="shared" si="1"/>
        <v>A</v>
      </c>
      <c r="I31" s="30"/>
    </row>
    <row r="32" spans="1:9" ht="16.5" x14ac:dyDescent="0.25">
      <c r="A32" s="24">
        <v>18</v>
      </c>
      <c r="B32" s="32" t="s">
        <v>662</v>
      </c>
      <c r="C32" s="35" t="s">
        <v>663</v>
      </c>
      <c r="D32" s="36" t="s">
        <v>167</v>
      </c>
      <c r="E32" s="26">
        <v>0</v>
      </c>
      <c r="F32" s="70"/>
      <c r="G32" s="28">
        <f t="shared" si="0"/>
        <v>0</v>
      </c>
      <c r="H32" s="38" t="str">
        <f t="shared" si="1"/>
        <v>F</v>
      </c>
      <c r="I32" s="30"/>
    </row>
    <row r="33" spans="1:9" ht="16.5" x14ac:dyDescent="0.25">
      <c r="A33" s="24">
        <v>19</v>
      </c>
      <c r="B33" s="32" t="s">
        <v>664</v>
      </c>
      <c r="C33" s="35" t="s">
        <v>665</v>
      </c>
      <c r="D33" s="36" t="s">
        <v>167</v>
      </c>
      <c r="E33" s="26">
        <v>9.5</v>
      </c>
      <c r="F33" s="70">
        <v>7</v>
      </c>
      <c r="G33" s="28">
        <f t="shared" si="0"/>
        <v>7.75</v>
      </c>
      <c r="H33" s="38" t="str">
        <f t="shared" si="1"/>
        <v>B</v>
      </c>
      <c r="I33" s="30"/>
    </row>
    <row r="34" spans="1:9" ht="16.5" x14ac:dyDescent="0.25">
      <c r="A34" s="24">
        <v>20</v>
      </c>
      <c r="B34" s="32" t="s">
        <v>666</v>
      </c>
      <c r="C34" s="35" t="s">
        <v>667</v>
      </c>
      <c r="D34" s="36" t="s">
        <v>167</v>
      </c>
      <c r="E34" s="26">
        <v>10</v>
      </c>
      <c r="F34" s="70">
        <v>7.5</v>
      </c>
      <c r="G34" s="28">
        <f t="shared" si="0"/>
        <v>8.25</v>
      </c>
      <c r="H34" s="38" t="str">
        <f t="shared" si="1"/>
        <v>B+</v>
      </c>
      <c r="I34" s="30"/>
    </row>
    <row r="35" spans="1:9" ht="16.5" x14ac:dyDescent="0.25">
      <c r="A35" s="24">
        <v>21</v>
      </c>
      <c r="B35" s="32" t="s">
        <v>668</v>
      </c>
      <c r="C35" s="35" t="s">
        <v>248</v>
      </c>
      <c r="D35" s="36" t="s">
        <v>167</v>
      </c>
      <c r="E35" s="26">
        <v>9.5</v>
      </c>
      <c r="F35" s="70">
        <v>7.5</v>
      </c>
      <c r="G35" s="28">
        <f t="shared" si="0"/>
        <v>8.1</v>
      </c>
      <c r="H35" s="38" t="str">
        <f t="shared" si="1"/>
        <v>B+</v>
      </c>
      <c r="I35" s="30"/>
    </row>
    <row r="36" spans="1:9" ht="16.5" x14ac:dyDescent="0.25">
      <c r="A36" s="24">
        <v>22</v>
      </c>
      <c r="B36" s="32" t="s">
        <v>669</v>
      </c>
      <c r="C36" s="35" t="s">
        <v>249</v>
      </c>
      <c r="D36" s="36" t="s">
        <v>167</v>
      </c>
      <c r="E36" s="26">
        <v>10</v>
      </c>
      <c r="F36" s="70">
        <v>9</v>
      </c>
      <c r="G36" s="28">
        <f t="shared" si="0"/>
        <v>9.3000000000000007</v>
      </c>
      <c r="H36" s="38" t="str">
        <f t="shared" si="1"/>
        <v>A</v>
      </c>
      <c r="I36" s="30"/>
    </row>
    <row r="37" spans="1:9" ht="16.5" x14ac:dyDescent="0.25">
      <c r="A37" s="24">
        <v>23</v>
      </c>
      <c r="B37" s="32" t="s">
        <v>670</v>
      </c>
      <c r="C37" s="35" t="s">
        <v>511</v>
      </c>
      <c r="D37" s="36" t="s">
        <v>167</v>
      </c>
      <c r="E37" s="26">
        <v>7.5</v>
      </c>
      <c r="F37" s="70">
        <v>7</v>
      </c>
      <c r="G37" s="28">
        <f t="shared" si="0"/>
        <v>7.1499999999999995</v>
      </c>
      <c r="H37" s="38" t="str">
        <f t="shared" si="1"/>
        <v>B</v>
      </c>
      <c r="I37" s="30"/>
    </row>
    <row r="38" spans="1:9" ht="16.5" x14ac:dyDescent="0.25">
      <c r="A38" s="24">
        <v>24</v>
      </c>
      <c r="B38" s="32" t="s">
        <v>671</v>
      </c>
      <c r="C38" s="35" t="s">
        <v>672</v>
      </c>
      <c r="D38" s="36" t="s">
        <v>673</v>
      </c>
      <c r="E38" s="26">
        <v>7</v>
      </c>
      <c r="F38" s="70">
        <v>8</v>
      </c>
      <c r="G38" s="28">
        <f t="shared" si="0"/>
        <v>7.6999999999999993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674</v>
      </c>
      <c r="C39" s="35" t="s">
        <v>675</v>
      </c>
      <c r="D39" s="36" t="s">
        <v>150</v>
      </c>
      <c r="E39" s="26">
        <v>7.5</v>
      </c>
      <c r="F39" s="70">
        <v>6.5</v>
      </c>
      <c r="G39" s="28">
        <f t="shared" si="0"/>
        <v>6.8</v>
      </c>
      <c r="H39" s="38" t="str">
        <f t="shared" si="1"/>
        <v>C+</v>
      </c>
      <c r="I39" s="30"/>
    </row>
    <row r="40" spans="1:9" ht="16.5" x14ac:dyDescent="0.25">
      <c r="A40" s="24">
        <v>26</v>
      </c>
      <c r="B40" s="32" t="s">
        <v>676</v>
      </c>
      <c r="C40" s="35" t="s">
        <v>677</v>
      </c>
      <c r="D40" s="36" t="s">
        <v>44</v>
      </c>
      <c r="E40" s="26">
        <v>7</v>
      </c>
      <c r="F40" s="70">
        <v>7</v>
      </c>
      <c r="G40" s="28">
        <f t="shared" si="0"/>
        <v>7</v>
      </c>
      <c r="H40" s="38" t="str">
        <f t="shared" si="1"/>
        <v>B</v>
      </c>
      <c r="I40" s="30"/>
    </row>
    <row r="41" spans="1:9" ht="16.5" x14ac:dyDescent="0.25">
      <c r="A41" s="24">
        <v>27</v>
      </c>
      <c r="B41" s="32" t="s">
        <v>678</v>
      </c>
      <c r="C41" s="35" t="s">
        <v>142</v>
      </c>
      <c r="D41" s="36" t="s">
        <v>44</v>
      </c>
      <c r="E41" s="26">
        <v>10</v>
      </c>
      <c r="F41" s="70">
        <v>7.5</v>
      </c>
      <c r="G41" s="28">
        <f t="shared" si="0"/>
        <v>8.25</v>
      </c>
      <c r="H41" s="38" t="str">
        <f t="shared" si="1"/>
        <v>B+</v>
      </c>
      <c r="I41" s="30"/>
    </row>
    <row r="42" spans="1:9" ht="16.5" x14ac:dyDescent="0.25">
      <c r="A42" s="24">
        <v>28</v>
      </c>
      <c r="B42" s="32" t="s">
        <v>679</v>
      </c>
      <c r="C42" s="35" t="s">
        <v>204</v>
      </c>
      <c r="D42" s="36" t="s">
        <v>44</v>
      </c>
      <c r="E42" s="26">
        <v>7</v>
      </c>
      <c r="F42" s="70">
        <v>7</v>
      </c>
      <c r="G42" s="28">
        <f t="shared" si="0"/>
        <v>7</v>
      </c>
      <c r="H42" s="38" t="str">
        <f t="shared" si="1"/>
        <v>B</v>
      </c>
      <c r="I42" s="30"/>
    </row>
    <row r="43" spans="1:9" ht="16.5" x14ac:dyDescent="0.25">
      <c r="A43" s="24">
        <v>29</v>
      </c>
      <c r="B43" s="32" t="s">
        <v>680</v>
      </c>
      <c r="C43" s="35" t="s">
        <v>519</v>
      </c>
      <c r="D43" s="36" t="s">
        <v>166</v>
      </c>
      <c r="E43" s="26">
        <v>7.5</v>
      </c>
      <c r="F43" s="70">
        <v>7.5</v>
      </c>
      <c r="G43" s="28">
        <f t="shared" si="0"/>
        <v>7.5</v>
      </c>
      <c r="H43" s="38" t="str">
        <f t="shared" si="1"/>
        <v>B</v>
      </c>
      <c r="I43" s="30"/>
    </row>
    <row r="44" spans="1:9" ht="16.5" x14ac:dyDescent="0.25">
      <c r="A44" s="24">
        <v>30</v>
      </c>
      <c r="B44" s="32" t="s">
        <v>681</v>
      </c>
      <c r="C44" s="35" t="s">
        <v>682</v>
      </c>
      <c r="D44" s="36" t="s">
        <v>137</v>
      </c>
      <c r="E44" s="26">
        <v>7</v>
      </c>
      <c r="F44" s="70">
        <v>7.5</v>
      </c>
      <c r="G44" s="28">
        <f t="shared" si="0"/>
        <v>7.35</v>
      </c>
      <c r="H44" s="38" t="str">
        <f t="shared" si="1"/>
        <v>B</v>
      </c>
      <c r="I44" s="30"/>
    </row>
    <row r="45" spans="1:9" ht="16.5" x14ac:dyDescent="0.25">
      <c r="A45" s="24">
        <v>31</v>
      </c>
      <c r="B45" s="32" t="s">
        <v>683</v>
      </c>
      <c r="C45" s="35" t="s">
        <v>684</v>
      </c>
      <c r="D45" s="36" t="s">
        <v>137</v>
      </c>
      <c r="E45" s="26">
        <v>7</v>
      </c>
      <c r="F45" s="70">
        <v>8</v>
      </c>
      <c r="G45" s="28">
        <f t="shared" si="0"/>
        <v>7.6999999999999993</v>
      </c>
      <c r="H45" s="38" t="str">
        <f t="shared" si="1"/>
        <v>B</v>
      </c>
      <c r="I45" s="30"/>
    </row>
    <row r="46" spans="1:9" ht="16.5" x14ac:dyDescent="0.25">
      <c r="A46" s="24">
        <v>32</v>
      </c>
      <c r="B46" s="32" t="s">
        <v>685</v>
      </c>
      <c r="C46" s="35" t="s">
        <v>57</v>
      </c>
      <c r="D46" s="36" t="s">
        <v>110</v>
      </c>
      <c r="E46" s="26">
        <v>7</v>
      </c>
      <c r="F46" s="70">
        <v>5.5</v>
      </c>
      <c r="G46" s="28">
        <f t="shared" si="0"/>
        <v>5.9499999999999993</v>
      </c>
      <c r="H46" s="38" t="str">
        <f t="shared" si="1"/>
        <v>C+</v>
      </c>
      <c r="I46" s="30"/>
    </row>
    <row r="47" spans="1:9" ht="16.5" x14ac:dyDescent="0.25">
      <c r="A47" s="24">
        <v>33</v>
      </c>
      <c r="B47" s="32" t="s">
        <v>686</v>
      </c>
      <c r="C47" s="35" t="s">
        <v>687</v>
      </c>
      <c r="D47" s="36" t="s">
        <v>210</v>
      </c>
      <c r="E47" s="26">
        <v>7</v>
      </c>
      <c r="F47" s="70">
        <v>6</v>
      </c>
      <c r="G47" s="28">
        <f t="shared" si="0"/>
        <v>6.2999999999999989</v>
      </c>
      <c r="H47" s="38" t="str">
        <f t="shared" si="1"/>
        <v>C+</v>
      </c>
      <c r="I47" s="30"/>
    </row>
    <row r="48" spans="1:9" ht="16.5" x14ac:dyDescent="0.25">
      <c r="A48" s="24">
        <v>34</v>
      </c>
      <c r="B48" s="32" t="s">
        <v>688</v>
      </c>
      <c r="C48" s="35" t="s">
        <v>689</v>
      </c>
      <c r="D48" s="36" t="s">
        <v>158</v>
      </c>
      <c r="E48" s="26">
        <v>6.5</v>
      </c>
      <c r="F48" s="70">
        <v>6.5</v>
      </c>
      <c r="G48" s="28">
        <f t="shared" si="0"/>
        <v>6.5</v>
      </c>
      <c r="H48" s="38" t="str">
        <f t="shared" si="1"/>
        <v>C+</v>
      </c>
      <c r="I48" s="30"/>
    </row>
    <row r="49" spans="1:9" ht="16.5" x14ac:dyDescent="0.25">
      <c r="A49" s="24">
        <v>35</v>
      </c>
      <c r="B49" s="32" t="s">
        <v>690</v>
      </c>
      <c r="C49" s="35" t="s">
        <v>691</v>
      </c>
      <c r="D49" s="36" t="s">
        <v>79</v>
      </c>
      <c r="E49" s="26">
        <v>7</v>
      </c>
      <c r="F49" s="70">
        <v>6</v>
      </c>
      <c r="G49" s="28">
        <f t="shared" si="0"/>
        <v>6.2999999999999989</v>
      </c>
      <c r="H49" s="38" t="str">
        <f t="shared" si="1"/>
        <v>C+</v>
      </c>
      <c r="I49" s="30"/>
    </row>
    <row r="50" spans="1:9" ht="16.5" x14ac:dyDescent="0.25">
      <c r="A50" s="24">
        <v>36</v>
      </c>
      <c r="B50" s="32" t="s">
        <v>692</v>
      </c>
      <c r="C50" s="35" t="s">
        <v>693</v>
      </c>
      <c r="D50" s="36" t="s">
        <v>81</v>
      </c>
      <c r="E50" s="26">
        <v>6</v>
      </c>
      <c r="F50" s="70">
        <v>7</v>
      </c>
      <c r="G50" s="28">
        <f t="shared" si="0"/>
        <v>6.6999999999999993</v>
      </c>
      <c r="H50" s="38" t="str">
        <f t="shared" si="1"/>
        <v>C+</v>
      </c>
      <c r="I50" s="30"/>
    </row>
    <row r="51" spans="1:9" ht="16.5" x14ac:dyDescent="0.25">
      <c r="A51" s="24">
        <v>37</v>
      </c>
      <c r="B51" s="32" t="s">
        <v>694</v>
      </c>
      <c r="C51" s="35" t="s">
        <v>38</v>
      </c>
      <c r="D51" s="36" t="s">
        <v>45</v>
      </c>
      <c r="E51" s="26">
        <v>8</v>
      </c>
      <c r="F51" s="70">
        <v>7</v>
      </c>
      <c r="G51" s="28">
        <f t="shared" si="0"/>
        <v>7.2999999999999989</v>
      </c>
      <c r="H51" s="38" t="str">
        <f t="shared" si="1"/>
        <v>B</v>
      </c>
      <c r="I51" s="30"/>
    </row>
    <row r="52" spans="1:9" ht="16.5" x14ac:dyDescent="0.25">
      <c r="A52" s="24">
        <v>38</v>
      </c>
      <c r="B52" s="32" t="s">
        <v>695</v>
      </c>
      <c r="C52" s="35" t="s">
        <v>696</v>
      </c>
      <c r="D52" s="36" t="s">
        <v>138</v>
      </c>
      <c r="E52" s="26">
        <v>10</v>
      </c>
      <c r="F52" s="70">
        <v>7</v>
      </c>
      <c r="G52" s="28">
        <f t="shared" si="0"/>
        <v>7.8999999999999995</v>
      </c>
      <c r="H52" s="38" t="str">
        <f t="shared" si="1"/>
        <v>B</v>
      </c>
      <c r="I52" s="30"/>
    </row>
    <row r="53" spans="1:9" ht="16.5" x14ac:dyDescent="0.25">
      <c r="A53" s="24">
        <v>39</v>
      </c>
      <c r="B53" s="32" t="s">
        <v>697</v>
      </c>
      <c r="C53" s="35" t="s">
        <v>170</v>
      </c>
      <c r="D53" s="36" t="s">
        <v>138</v>
      </c>
      <c r="E53" s="26">
        <v>6</v>
      </c>
      <c r="F53" s="70">
        <v>7</v>
      </c>
      <c r="G53" s="28">
        <f t="shared" si="0"/>
        <v>6.6999999999999993</v>
      </c>
      <c r="H53" s="38" t="str">
        <f t="shared" si="1"/>
        <v>C+</v>
      </c>
      <c r="I53" s="30"/>
    </row>
    <row r="54" spans="1:9" ht="16.5" x14ac:dyDescent="0.25">
      <c r="A54" s="24">
        <v>40</v>
      </c>
      <c r="B54" s="32" t="s">
        <v>698</v>
      </c>
      <c r="C54" s="35" t="s">
        <v>699</v>
      </c>
      <c r="D54" s="36" t="s">
        <v>47</v>
      </c>
      <c r="E54" s="26">
        <v>8</v>
      </c>
      <c r="F54" s="70">
        <v>8</v>
      </c>
      <c r="G54" s="28">
        <f t="shared" si="0"/>
        <v>8</v>
      </c>
      <c r="H54" s="38" t="str">
        <f t="shared" si="1"/>
        <v>B+</v>
      </c>
      <c r="I54" s="30"/>
    </row>
    <row r="55" spans="1:9" ht="16.5" x14ac:dyDescent="0.25">
      <c r="A55" s="24">
        <v>41</v>
      </c>
      <c r="B55" s="32" t="s">
        <v>700</v>
      </c>
      <c r="C55" s="35" t="s">
        <v>121</v>
      </c>
      <c r="D55" s="36" t="s">
        <v>47</v>
      </c>
      <c r="E55" s="26">
        <v>10</v>
      </c>
      <c r="F55" s="70">
        <v>7.5</v>
      </c>
      <c r="G55" s="28">
        <f t="shared" si="0"/>
        <v>8.25</v>
      </c>
      <c r="H55" s="38" t="str">
        <f t="shared" si="1"/>
        <v>B+</v>
      </c>
      <c r="I55" s="30"/>
    </row>
    <row r="56" spans="1:9" ht="16.5" x14ac:dyDescent="0.25">
      <c r="A56" s="24">
        <v>42</v>
      </c>
      <c r="B56" s="32" t="s">
        <v>701</v>
      </c>
      <c r="C56" s="35" t="s">
        <v>249</v>
      </c>
      <c r="D56" s="36" t="s">
        <v>47</v>
      </c>
      <c r="E56" s="26">
        <v>6</v>
      </c>
      <c r="F56" s="70">
        <v>7.5</v>
      </c>
      <c r="G56" s="28">
        <f t="shared" si="0"/>
        <v>7.05</v>
      </c>
      <c r="H56" s="38" t="str">
        <f t="shared" si="1"/>
        <v>B</v>
      </c>
      <c r="I56" s="30"/>
    </row>
    <row r="57" spans="1:9" ht="16.5" x14ac:dyDescent="0.25">
      <c r="A57" s="24">
        <v>43</v>
      </c>
      <c r="B57" s="32" t="s">
        <v>702</v>
      </c>
      <c r="C57" s="35" t="s">
        <v>183</v>
      </c>
      <c r="D57" s="36" t="s">
        <v>47</v>
      </c>
      <c r="E57" s="26">
        <v>7</v>
      </c>
      <c r="F57" s="70">
        <v>6</v>
      </c>
      <c r="G57" s="28">
        <f t="shared" si="0"/>
        <v>6.2999999999999989</v>
      </c>
      <c r="H57" s="38" t="str">
        <f t="shared" si="1"/>
        <v>C+</v>
      </c>
      <c r="I57" s="30"/>
    </row>
    <row r="58" spans="1:9" ht="16.5" x14ac:dyDescent="0.25">
      <c r="A58" s="24">
        <v>44</v>
      </c>
      <c r="B58" s="32" t="s">
        <v>703</v>
      </c>
      <c r="C58" s="35" t="s">
        <v>704</v>
      </c>
      <c r="D58" s="36" t="s">
        <v>47</v>
      </c>
      <c r="E58" s="26">
        <v>6.5</v>
      </c>
      <c r="F58" s="70">
        <v>5.5</v>
      </c>
      <c r="G58" s="28">
        <f t="shared" si="0"/>
        <v>5.8</v>
      </c>
      <c r="H58" s="38" t="str">
        <f t="shared" si="1"/>
        <v>C</v>
      </c>
      <c r="I58" s="30"/>
    </row>
    <row r="59" spans="1:9" ht="16.5" x14ac:dyDescent="0.25">
      <c r="A59" s="24">
        <v>45</v>
      </c>
      <c r="B59" s="32" t="s">
        <v>705</v>
      </c>
      <c r="C59" s="46" t="s">
        <v>108</v>
      </c>
      <c r="D59" s="47" t="s">
        <v>151</v>
      </c>
      <c r="E59" s="26">
        <v>6</v>
      </c>
      <c r="F59" s="70">
        <v>5.5</v>
      </c>
      <c r="G59" s="28">
        <f t="shared" si="0"/>
        <v>5.6499999999999995</v>
      </c>
      <c r="H59" s="38" t="str">
        <f t="shared" si="1"/>
        <v>C</v>
      </c>
      <c r="I59" s="30"/>
    </row>
    <row r="60" spans="1:9" ht="16.5" x14ac:dyDescent="0.25">
      <c r="A60" s="24">
        <v>46</v>
      </c>
      <c r="B60" s="32" t="s">
        <v>706</v>
      </c>
      <c r="C60" s="46" t="s">
        <v>67</v>
      </c>
      <c r="D60" s="47" t="s">
        <v>151</v>
      </c>
      <c r="E60" s="26">
        <v>8.5</v>
      </c>
      <c r="F60" s="70">
        <v>7.5</v>
      </c>
      <c r="G60" s="28">
        <f t="shared" si="0"/>
        <v>7.8</v>
      </c>
      <c r="H60" s="38" t="str">
        <f t="shared" si="1"/>
        <v>B</v>
      </c>
      <c r="I60" s="30"/>
    </row>
    <row r="61" spans="1:9" ht="16.5" x14ac:dyDescent="0.25">
      <c r="A61" s="24">
        <v>47</v>
      </c>
      <c r="B61" s="32" t="s">
        <v>707</v>
      </c>
      <c r="C61" s="46" t="s">
        <v>235</v>
      </c>
      <c r="D61" s="47" t="s">
        <v>151</v>
      </c>
      <c r="E61" s="26">
        <v>6</v>
      </c>
      <c r="F61" s="70">
        <v>6.5</v>
      </c>
      <c r="G61" s="28">
        <f t="shared" si="0"/>
        <v>6.35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708</v>
      </c>
      <c r="C62" s="46" t="s">
        <v>31</v>
      </c>
      <c r="D62" s="47" t="s">
        <v>151</v>
      </c>
      <c r="E62" s="26">
        <v>6</v>
      </c>
      <c r="F62" s="70">
        <v>6.5</v>
      </c>
      <c r="G62" s="28">
        <f t="shared" si="0"/>
        <v>6.35</v>
      </c>
      <c r="H62" s="38" t="str">
        <f t="shared" si="1"/>
        <v>C+</v>
      </c>
      <c r="I62" s="30"/>
    </row>
    <row r="63" spans="1:9" ht="16.5" x14ac:dyDescent="0.25">
      <c r="A63" s="24">
        <v>49</v>
      </c>
      <c r="B63" s="32" t="s">
        <v>709</v>
      </c>
      <c r="C63" s="46" t="s">
        <v>710</v>
      </c>
      <c r="D63" s="47" t="s">
        <v>48</v>
      </c>
      <c r="E63" s="26">
        <v>7</v>
      </c>
      <c r="F63" s="70">
        <v>6</v>
      </c>
      <c r="G63" s="28">
        <f t="shared" si="0"/>
        <v>6.2999999999999989</v>
      </c>
      <c r="H63" s="38" t="str">
        <f t="shared" si="1"/>
        <v>C+</v>
      </c>
      <c r="I63" s="30"/>
    </row>
    <row r="64" spans="1:9" ht="16.5" x14ac:dyDescent="0.25">
      <c r="A64" s="24">
        <v>50</v>
      </c>
      <c r="B64" s="32" t="s">
        <v>711</v>
      </c>
      <c r="C64" s="46" t="s">
        <v>712</v>
      </c>
      <c r="D64" s="47" t="s">
        <v>48</v>
      </c>
      <c r="E64" s="26">
        <v>6</v>
      </c>
      <c r="F64" s="70">
        <v>7.5</v>
      </c>
      <c r="G64" s="28">
        <f t="shared" si="0"/>
        <v>7.05</v>
      </c>
      <c r="H64" s="38" t="str">
        <f t="shared" si="1"/>
        <v>B</v>
      </c>
      <c r="I64" s="30"/>
    </row>
    <row r="65" spans="1:9" ht="16.5" x14ac:dyDescent="0.25">
      <c r="A65" s="24">
        <v>51</v>
      </c>
      <c r="B65" s="32" t="s">
        <v>713</v>
      </c>
      <c r="C65" s="46" t="s">
        <v>507</v>
      </c>
      <c r="D65" s="47" t="s">
        <v>51</v>
      </c>
      <c r="E65" s="26">
        <v>6</v>
      </c>
      <c r="F65" s="70">
        <v>6.5</v>
      </c>
      <c r="G65" s="28">
        <f t="shared" si="0"/>
        <v>6.35</v>
      </c>
      <c r="H65" s="38" t="str">
        <f t="shared" si="1"/>
        <v>C+</v>
      </c>
      <c r="I65" s="30"/>
    </row>
    <row r="66" spans="1:9" ht="16.5" x14ac:dyDescent="0.25">
      <c r="A66" s="24">
        <v>52</v>
      </c>
      <c r="B66" s="32" t="s">
        <v>714</v>
      </c>
      <c r="C66" s="46" t="s">
        <v>227</v>
      </c>
      <c r="D66" s="47" t="s">
        <v>128</v>
      </c>
      <c r="E66" s="26">
        <v>6</v>
      </c>
      <c r="F66" s="70">
        <v>8</v>
      </c>
      <c r="G66" s="28">
        <f t="shared" si="0"/>
        <v>7.3999999999999995</v>
      </c>
      <c r="H66" s="38" t="str">
        <f t="shared" si="1"/>
        <v>B</v>
      </c>
      <c r="I66" s="30"/>
    </row>
    <row r="67" spans="1:9" ht="16.5" x14ac:dyDescent="0.25">
      <c r="A67" s="24">
        <v>53</v>
      </c>
      <c r="B67" s="32" t="s">
        <v>715</v>
      </c>
      <c r="C67" s="46" t="s">
        <v>526</v>
      </c>
      <c r="D67" s="47" t="s">
        <v>69</v>
      </c>
      <c r="E67" s="26">
        <v>6</v>
      </c>
      <c r="F67" s="70">
        <v>8</v>
      </c>
      <c r="G67" s="28">
        <f t="shared" si="0"/>
        <v>7.3999999999999995</v>
      </c>
      <c r="H67" s="38" t="str">
        <f t="shared" si="1"/>
        <v>B</v>
      </c>
      <c r="I67" s="30"/>
    </row>
    <row r="68" spans="1:9" ht="16.5" x14ac:dyDescent="0.25">
      <c r="A68" s="54">
        <v>54</v>
      </c>
      <c r="B68" s="52" t="s">
        <v>716</v>
      </c>
      <c r="C68" s="46" t="s">
        <v>717</v>
      </c>
      <c r="D68" s="47" t="s">
        <v>195</v>
      </c>
      <c r="E68" s="55">
        <v>6</v>
      </c>
      <c r="F68" s="74">
        <v>8</v>
      </c>
      <c r="G68" s="28">
        <f t="shared" si="0"/>
        <v>7.3999999999999995</v>
      </c>
      <c r="H68" s="38" t="str">
        <f t="shared" si="1"/>
        <v>B</v>
      </c>
      <c r="I68" s="56"/>
    </row>
    <row r="69" spans="1:9" ht="15.75" x14ac:dyDescent="0.25">
      <c r="A69" s="1"/>
      <c r="B69" s="1"/>
      <c r="C69" s="1"/>
      <c r="D69" s="1"/>
      <c r="E69" s="1"/>
      <c r="F69" s="64"/>
      <c r="G69" s="1"/>
      <c r="H69" s="1"/>
      <c r="I69" s="1"/>
    </row>
    <row r="70" spans="1:9" ht="15.75" x14ac:dyDescent="0.25">
      <c r="A70" s="10" t="str">
        <f>"Cộng danh sách gồm "</f>
        <v xml:space="preserve">Cộng danh sách gồm </v>
      </c>
      <c r="B70" s="10"/>
      <c r="C70" s="10"/>
      <c r="D70" s="11">
        <f>COUNTA(H15:H68)</f>
        <v>54</v>
      </c>
      <c r="E70" s="12">
        <v>1</v>
      </c>
      <c r="F70" s="71"/>
      <c r="G70" s="1"/>
      <c r="H70" s="1"/>
      <c r="I70" s="1"/>
    </row>
    <row r="71" spans="1:9" ht="15.75" x14ac:dyDescent="0.25">
      <c r="A71" s="112" t="s">
        <v>19</v>
      </c>
      <c r="B71" s="112"/>
      <c r="C71" s="112"/>
      <c r="D71" s="13">
        <f>COUNTIF(G15:G68,"&gt;=5")</f>
        <v>52</v>
      </c>
      <c r="E71" s="14">
        <f>D71/D70</f>
        <v>0.96296296296296291</v>
      </c>
      <c r="F71" s="72"/>
      <c r="G71" s="1"/>
      <c r="H71" s="1"/>
      <c r="I71" s="1"/>
    </row>
    <row r="72" spans="1:9" ht="15.75" x14ac:dyDescent="0.25">
      <c r="A72" s="112" t="s">
        <v>20</v>
      </c>
      <c r="B72" s="112"/>
      <c r="C72" s="112"/>
      <c r="D72" s="13"/>
      <c r="E72" s="14">
        <f>D72/D70</f>
        <v>0</v>
      </c>
      <c r="F72" s="72"/>
      <c r="G72" s="1"/>
      <c r="H72" s="1"/>
      <c r="I72" s="1"/>
    </row>
    <row r="73" spans="1:9" ht="15.75" x14ac:dyDescent="0.25">
      <c r="A73" s="15"/>
      <c r="B73" s="15"/>
      <c r="C73" s="4"/>
      <c r="D73" s="15"/>
      <c r="E73" s="3"/>
      <c r="F73" s="64"/>
      <c r="G73" s="1"/>
      <c r="H73" s="1"/>
      <c r="I73" s="1"/>
    </row>
    <row r="74" spans="1:9" ht="15.75" x14ac:dyDescent="0.25">
      <c r="A74" s="1"/>
      <c r="B74" s="1"/>
      <c r="C74" s="1"/>
      <c r="D74" s="1"/>
      <c r="E74" s="107" t="str">
        <f ca="1">"TP. Hồ Chí Minh, ngày "&amp;  DAY(NOW())&amp;" tháng " &amp;MONTH(NOW())&amp;" năm "&amp;YEAR(NOW())</f>
        <v>TP. Hồ Chí Minh, ngày 12 tháng 6 năm 2016</v>
      </c>
      <c r="F74" s="107"/>
      <c r="G74" s="107"/>
      <c r="H74" s="107"/>
      <c r="I74" s="107"/>
    </row>
    <row r="75" spans="1:9" ht="15.75" x14ac:dyDescent="0.25">
      <c r="A75" s="90" t="s">
        <v>220</v>
      </c>
      <c r="B75" s="90"/>
      <c r="C75" s="90"/>
      <c r="D75" s="1"/>
      <c r="E75" s="90" t="s">
        <v>21</v>
      </c>
      <c r="F75" s="90"/>
      <c r="G75" s="90"/>
      <c r="H75" s="90"/>
      <c r="I75" s="90"/>
    </row>
    <row r="76" spans="1:9" ht="15.75" x14ac:dyDescent="0.25">
      <c r="A76" s="1"/>
      <c r="B76" s="1"/>
      <c r="C76" s="1"/>
      <c r="D76" s="1"/>
      <c r="E76" s="1"/>
      <c r="F76" s="64"/>
      <c r="G76" s="1"/>
      <c r="H76" s="1"/>
      <c r="I76" s="1"/>
    </row>
    <row r="80" spans="1:9" x14ac:dyDescent="0.25">
      <c r="A80" s="108" t="s">
        <v>1082</v>
      </c>
      <c r="B80" s="108"/>
      <c r="C80" s="108"/>
      <c r="F80" s="108" t="s">
        <v>1083</v>
      </c>
      <c r="G80" s="108"/>
      <c r="H80" s="108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66:D68" name="Range3_1"/>
    <protectedRange sqref="B15:D65" name="Range3_1_1"/>
  </protectedRanges>
  <mergeCells count="29"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9" priority="2" stopIfTrue="1" operator="equal">
      <formula>"F"</formula>
    </cfRule>
  </conditionalFormatting>
  <conditionalFormatting sqref="G15:G68">
    <cfRule type="expression" dxfId="8" priority="1" stopIfTrue="1">
      <formula>MAX(#REF!)&lt;4</formula>
    </cfRule>
  </conditionalFormatting>
  <pageMargins left="0.39583333333333298" right="4.1666666666666699E-2" top="0.75" bottom="6.25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49" zoomScaleNormal="100" workbookViewId="0">
      <selection activeCell="F68" sqref="F68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0"/>
      <c r="B7" s="20"/>
      <c r="C7" s="20"/>
      <c r="D7" s="20"/>
      <c r="E7" s="20"/>
      <c r="F7" s="65"/>
      <c r="G7" s="20"/>
      <c r="H7" s="20"/>
      <c r="I7" s="20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718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21">
        <v>1</v>
      </c>
      <c r="B14" s="22">
        <v>2</v>
      </c>
      <c r="C14" s="94">
        <v>3</v>
      </c>
      <c r="D14" s="94"/>
      <c r="E14" s="21">
        <v>4</v>
      </c>
      <c r="F14" s="69">
        <v>5</v>
      </c>
      <c r="G14" s="21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719</v>
      </c>
      <c r="C15" s="57" t="s">
        <v>490</v>
      </c>
      <c r="D15" s="58" t="s">
        <v>30</v>
      </c>
      <c r="E15" s="25">
        <v>9.5</v>
      </c>
      <c r="F15" s="63">
        <v>7.5</v>
      </c>
      <c r="G15" s="27">
        <f>E15*$E$13+F15*$F$13</f>
        <v>8.1</v>
      </c>
      <c r="H15" s="9" t="str">
        <f>IF(G15&lt;4,"F",IF(G15&lt;=4.9,"D",IF(G15&lt;=5.4,"D+",IF(G15&lt;=5.9,"C",IF(G15&lt;=6.9,"C+",IF(G15&lt;=7.9,"B",IF(G15&lt;=8.4,"B+","A")))))))</f>
        <v>B+</v>
      </c>
      <c r="I15" s="29"/>
    </row>
    <row r="16" spans="1:9" ht="16.5" x14ac:dyDescent="0.25">
      <c r="A16" s="24">
        <v>2</v>
      </c>
      <c r="B16" s="32" t="s">
        <v>720</v>
      </c>
      <c r="C16" s="44" t="s">
        <v>250</v>
      </c>
      <c r="D16" s="45" t="s">
        <v>233</v>
      </c>
      <c r="E16" s="26">
        <v>9</v>
      </c>
      <c r="F16" s="70">
        <v>7</v>
      </c>
      <c r="G16" s="28">
        <f t="shared" ref="G16:G68" si="0">E16*$E$13+F16*$F$13</f>
        <v>7.6</v>
      </c>
      <c r="H16" s="38" t="str">
        <f t="shared" ref="H16:H68" si="1">IF(G16&lt;4,"F",IF(G16&lt;=4.9,"D",IF(G16&lt;=5.4,"D+",IF(G16&lt;=5.9,"C",IF(G16&lt;=6.9,"C+",IF(G16&lt;=7.9,"B",IF(G16&lt;=8.4,"B+","A")))))))</f>
        <v>B</v>
      </c>
      <c r="I16" s="30"/>
    </row>
    <row r="17" spans="1:9" ht="16.5" x14ac:dyDescent="0.25">
      <c r="A17" s="24">
        <v>3</v>
      </c>
      <c r="B17" s="32" t="s">
        <v>721</v>
      </c>
      <c r="C17" s="35" t="s">
        <v>722</v>
      </c>
      <c r="D17" s="36" t="s">
        <v>137</v>
      </c>
      <c r="E17" s="26">
        <v>7</v>
      </c>
      <c r="F17" s="70">
        <v>7</v>
      </c>
      <c r="G17" s="28">
        <f t="shared" si="0"/>
        <v>7</v>
      </c>
      <c r="H17" s="38" t="str">
        <f t="shared" si="1"/>
        <v>B</v>
      </c>
      <c r="I17" s="30"/>
    </row>
    <row r="18" spans="1:9" ht="16.5" x14ac:dyDescent="0.25">
      <c r="A18" s="24">
        <v>4</v>
      </c>
      <c r="B18" s="32" t="s">
        <v>723</v>
      </c>
      <c r="C18" s="35" t="s">
        <v>179</v>
      </c>
      <c r="D18" s="36" t="s">
        <v>48</v>
      </c>
      <c r="E18" s="26">
        <v>10</v>
      </c>
      <c r="F18" s="70">
        <v>6</v>
      </c>
      <c r="G18" s="28">
        <f t="shared" si="0"/>
        <v>7.1999999999999993</v>
      </c>
      <c r="H18" s="38" t="str">
        <f t="shared" si="1"/>
        <v>B</v>
      </c>
      <c r="I18" s="30"/>
    </row>
    <row r="19" spans="1:9" ht="16.5" x14ac:dyDescent="0.25">
      <c r="A19" s="24">
        <v>5</v>
      </c>
      <c r="B19" s="32" t="s">
        <v>724</v>
      </c>
      <c r="C19" s="35" t="s">
        <v>140</v>
      </c>
      <c r="D19" s="36" t="s">
        <v>176</v>
      </c>
      <c r="E19" s="26">
        <v>9</v>
      </c>
      <c r="F19" s="70">
        <v>7</v>
      </c>
      <c r="G19" s="28">
        <f t="shared" si="0"/>
        <v>7.6</v>
      </c>
      <c r="H19" s="38" t="str">
        <f t="shared" si="1"/>
        <v>B</v>
      </c>
      <c r="I19" s="30"/>
    </row>
    <row r="20" spans="1:9" ht="16.5" x14ac:dyDescent="0.25">
      <c r="A20" s="24">
        <v>6</v>
      </c>
      <c r="B20" s="32" t="s">
        <v>725</v>
      </c>
      <c r="C20" s="35" t="s">
        <v>726</v>
      </c>
      <c r="D20" s="36" t="s">
        <v>176</v>
      </c>
      <c r="E20" s="26">
        <v>10</v>
      </c>
      <c r="F20" s="70">
        <v>7.5</v>
      </c>
      <c r="G20" s="28">
        <f t="shared" si="0"/>
        <v>8.25</v>
      </c>
      <c r="H20" s="38" t="str">
        <f t="shared" si="1"/>
        <v>B+</v>
      </c>
      <c r="I20" s="30"/>
    </row>
    <row r="21" spans="1:9" ht="16.5" x14ac:dyDescent="0.25">
      <c r="A21" s="24">
        <v>7</v>
      </c>
      <c r="B21" s="32" t="s">
        <v>727</v>
      </c>
      <c r="C21" s="35" t="s">
        <v>68</v>
      </c>
      <c r="D21" s="36" t="s">
        <v>728</v>
      </c>
      <c r="E21" s="26">
        <v>5</v>
      </c>
      <c r="F21" s="70">
        <v>7</v>
      </c>
      <c r="G21" s="28">
        <f t="shared" si="0"/>
        <v>6.3999999999999995</v>
      </c>
      <c r="H21" s="38" t="str">
        <f t="shared" si="1"/>
        <v>C+</v>
      </c>
      <c r="I21" s="30"/>
    </row>
    <row r="22" spans="1:9" ht="16.5" x14ac:dyDescent="0.25">
      <c r="A22" s="24">
        <v>8</v>
      </c>
      <c r="B22" s="32" t="s">
        <v>729</v>
      </c>
      <c r="C22" s="35" t="s">
        <v>730</v>
      </c>
      <c r="D22" s="36" t="s">
        <v>228</v>
      </c>
      <c r="E22" s="26">
        <v>0</v>
      </c>
      <c r="F22" s="70"/>
      <c r="G22" s="28">
        <f t="shared" si="0"/>
        <v>0</v>
      </c>
      <c r="H22" s="38" t="str">
        <f t="shared" si="1"/>
        <v>F</v>
      </c>
      <c r="I22" s="30"/>
    </row>
    <row r="23" spans="1:9" ht="16.5" x14ac:dyDescent="0.25">
      <c r="A23" s="24">
        <v>9</v>
      </c>
      <c r="B23" s="32" t="s">
        <v>731</v>
      </c>
      <c r="C23" s="35" t="s">
        <v>732</v>
      </c>
      <c r="D23" s="36" t="s">
        <v>194</v>
      </c>
      <c r="E23" s="26">
        <v>9</v>
      </c>
      <c r="F23" s="70">
        <v>8</v>
      </c>
      <c r="G23" s="28">
        <f t="shared" si="0"/>
        <v>8.2999999999999989</v>
      </c>
      <c r="H23" s="38" t="str">
        <f t="shared" si="1"/>
        <v>B+</v>
      </c>
      <c r="I23" s="30"/>
    </row>
    <row r="24" spans="1:9" ht="16.5" x14ac:dyDescent="0.25">
      <c r="A24" s="24">
        <v>10</v>
      </c>
      <c r="B24" s="32" t="s">
        <v>733</v>
      </c>
      <c r="C24" s="35" t="s">
        <v>734</v>
      </c>
      <c r="D24" s="36" t="s">
        <v>128</v>
      </c>
      <c r="E24" s="26">
        <v>9</v>
      </c>
      <c r="F24" s="70">
        <v>8</v>
      </c>
      <c r="G24" s="28">
        <f t="shared" si="0"/>
        <v>8.2999999999999989</v>
      </c>
      <c r="H24" s="38" t="str">
        <f t="shared" si="1"/>
        <v>B+</v>
      </c>
      <c r="I24" s="30"/>
    </row>
    <row r="25" spans="1:9" ht="16.5" x14ac:dyDescent="0.25">
      <c r="A25" s="24">
        <v>11</v>
      </c>
      <c r="B25" s="32" t="s">
        <v>735</v>
      </c>
      <c r="C25" s="35" t="s">
        <v>736</v>
      </c>
      <c r="D25" s="36" t="s">
        <v>128</v>
      </c>
      <c r="E25" s="26">
        <v>9</v>
      </c>
      <c r="F25" s="70">
        <v>8</v>
      </c>
      <c r="G25" s="28">
        <f t="shared" si="0"/>
        <v>8.2999999999999989</v>
      </c>
      <c r="H25" s="38" t="str">
        <f t="shared" si="1"/>
        <v>B+</v>
      </c>
      <c r="I25" s="30"/>
    </row>
    <row r="26" spans="1:9" ht="16.5" x14ac:dyDescent="0.25">
      <c r="A26" s="24">
        <v>12</v>
      </c>
      <c r="B26" s="32" t="s">
        <v>737</v>
      </c>
      <c r="C26" s="35" t="s">
        <v>230</v>
      </c>
      <c r="D26" s="36" t="s">
        <v>128</v>
      </c>
      <c r="E26" s="26">
        <v>7.5</v>
      </c>
      <c r="F26" s="70">
        <v>8</v>
      </c>
      <c r="G26" s="28">
        <f t="shared" si="0"/>
        <v>7.85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738</v>
      </c>
      <c r="C27" s="35" t="s">
        <v>248</v>
      </c>
      <c r="D27" s="36" t="s">
        <v>128</v>
      </c>
      <c r="E27" s="26">
        <v>5</v>
      </c>
      <c r="F27" s="70">
        <v>7</v>
      </c>
      <c r="G27" s="28">
        <f t="shared" si="0"/>
        <v>6.3999999999999995</v>
      </c>
      <c r="H27" s="38" t="str">
        <f t="shared" si="1"/>
        <v>C+</v>
      </c>
      <c r="I27" s="30"/>
    </row>
    <row r="28" spans="1:9" ht="16.5" x14ac:dyDescent="0.25">
      <c r="A28" s="24">
        <v>14</v>
      </c>
      <c r="B28" s="32" t="s">
        <v>739</v>
      </c>
      <c r="C28" s="35" t="s">
        <v>740</v>
      </c>
      <c r="D28" s="36" t="s">
        <v>82</v>
      </c>
      <c r="E28" s="26">
        <v>7.5</v>
      </c>
      <c r="F28" s="70">
        <v>6.5</v>
      </c>
      <c r="G28" s="28">
        <f t="shared" si="0"/>
        <v>6.8</v>
      </c>
      <c r="H28" s="38" t="str">
        <f t="shared" si="1"/>
        <v>C+</v>
      </c>
      <c r="I28" s="30"/>
    </row>
    <row r="29" spans="1:9" ht="16.5" x14ac:dyDescent="0.25">
      <c r="A29" s="24">
        <v>15</v>
      </c>
      <c r="B29" s="32" t="s">
        <v>741</v>
      </c>
      <c r="C29" s="35" t="s">
        <v>742</v>
      </c>
      <c r="D29" s="36" t="s">
        <v>82</v>
      </c>
      <c r="E29" s="26">
        <v>7</v>
      </c>
      <c r="F29" s="70">
        <v>8</v>
      </c>
      <c r="G29" s="28">
        <f t="shared" si="0"/>
        <v>7.6999999999999993</v>
      </c>
      <c r="H29" s="38" t="str">
        <f t="shared" si="1"/>
        <v>B</v>
      </c>
      <c r="I29" s="30"/>
    </row>
    <row r="30" spans="1:9" ht="16.5" x14ac:dyDescent="0.25">
      <c r="A30" s="24">
        <v>16</v>
      </c>
      <c r="B30" s="32" t="s">
        <v>743</v>
      </c>
      <c r="C30" s="35" t="s">
        <v>182</v>
      </c>
      <c r="D30" s="36" t="s">
        <v>162</v>
      </c>
      <c r="E30" s="26">
        <v>7</v>
      </c>
      <c r="F30" s="70">
        <v>8</v>
      </c>
      <c r="G30" s="28">
        <f t="shared" si="0"/>
        <v>7.6999999999999993</v>
      </c>
      <c r="H30" s="38" t="str">
        <f t="shared" si="1"/>
        <v>B</v>
      </c>
      <c r="I30" s="30"/>
    </row>
    <row r="31" spans="1:9" ht="16.5" x14ac:dyDescent="0.25">
      <c r="A31" s="24">
        <v>17</v>
      </c>
      <c r="B31" s="32" t="s">
        <v>744</v>
      </c>
      <c r="C31" s="35" t="s">
        <v>183</v>
      </c>
      <c r="D31" s="36" t="s">
        <v>162</v>
      </c>
      <c r="E31" s="26">
        <v>7.5</v>
      </c>
      <c r="F31" s="70">
        <v>8</v>
      </c>
      <c r="G31" s="28">
        <f t="shared" si="0"/>
        <v>7.85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745</v>
      </c>
      <c r="C32" s="35" t="s">
        <v>746</v>
      </c>
      <c r="D32" s="36" t="s">
        <v>162</v>
      </c>
      <c r="E32" s="26">
        <v>5</v>
      </c>
      <c r="F32" s="70"/>
      <c r="G32" s="28">
        <f t="shared" si="0"/>
        <v>1.5</v>
      </c>
      <c r="H32" s="38" t="str">
        <f t="shared" si="1"/>
        <v>F</v>
      </c>
      <c r="I32" s="30"/>
    </row>
    <row r="33" spans="1:9" ht="16.5" x14ac:dyDescent="0.25">
      <c r="A33" s="24">
        <v>19</v>
      </c>
      <c r="B33" s="32" t="s">
        <v>747</v>
      </c>
      <c r="C33" s="35" t="s">
        <v>527</v>
      </c>
      <c r="D33" s="36" t="s">
        <v>139</v>
      </c>
      <c r="E33" s="26">
        <v>7.5</v>
      </c>
      <c r="F33" s="70">
        <v>6</v>
      </c>
      <c r="G33" s="28">
        <f t="shared" si="0"/>
        <v>6.4499999999999993</v>
      </c>
      <c r="H33" s="38" t="str">
        <f t="shared" si="1"/>
        <v>C+</v>
      </c>
      <c r="I33" s="30"/>
    </row>
    <row r="34" spans="1:9" ht="16.5" x14ac:dyDescent="0.25">
      <c r="A34" s="24">
        <v>20</v>
      </c>
      <c r="B34" s="32" t="s">
        <v>748</v>
      </c>
      <c r="C34" s="35" t="s">
        <v>749</v>
      </c>
      <c r="D34" s="36" t="s">
        <v>139</v>
      </c>
      <c r="E34" s="26">
        <v>8.5</v>
      </c>
      <c r="F34" s="70">
        <v>6.5</v>
      </c>
      <c r="G34" s="28">
        <f t="shared" si="0"/>
        <v>7.1</v>
      </c>
      <c r="H34" s="38" t="str">
        <f t="shared" si="1"/>
        <v>B</v>
      </c>
      <c r="I34" s="30"/>
    </row>
    <row r="35" spans="1:9" ht="16.5" x14ac:dyDescent="0.25">
      <c r="A35" s="24">
        <v>21</v>
      </c>
      <c r="B35" s="32" t="s">
        <v>750</v>
      </c>
      <c r="C35" s="35" t="s">
        <v>751</v>
      </c>
      <c r="D35" s="36" t="s">
        <v>139</v>
      </c>
      <c r="E35" s="26">
        <v>9.5</v>
      </c>
      <c r="F35" s="70">
        <v>6.5</v>
      </c>
      <c r="G35" s="28">
        <f t="shared" si="0"/>
        <v>7.4</v>
      </c>
      <c r="H35" s="38" t="str">
        <f t="shared" si="1"/>
        <v>B</v>
      </c>
      <c r="I35" s="30"/>
    </row>
    <row r="36" spans="1:9" ht="16.5" x14ac:dyDescent="0.25">
      <c r="A36" s="24">
        <v>22</v>
      </c>
      <c r="B36" s="32" t="s">
        <v>752</v>
      </c>
      <c r="C36" s="35" t="s">
        <v>171</v>
      </c>
      <c r="D36" s="36" t="s">
        <v>139</v>
      </c>
      <c r="E36" s="26">
        <v>8</v>
      </c>
      <c r="F36" s="70">
        <v>7</v>
      </c>
      <c r="G36" s="28">
        <f t="shared" si="0"/>
        <v>7.2999999999999989</v>
      </c>
      <c r="H36" s="38" t="str">
        <f t="shared" si="1"/>
        <v>B</v>
      </c>
      <c r="I36" s="30"/>
    </row>
    <row r="37" spans="1:9" ht="16.5" x14ac:dyDescent="0.25">
      <c r="A37" s="24">
        <v>23</v>
      </c>
      <c r="B37" s="32" t="s">
        <v>753</v>
      </c>
      <c r="C37" s="35" t="s">
        <v>754</v>
      </c>
      <c r="D37" s="36" t="s">
        <v>152</v>
      </c>
      <c r="E37" s="26">
        <v>7.5</v>
      </c>
      <c r="F37" s="70">
        <v>6.5</v>
      </c>
      <c r="G37" s="28">
        <f t="shared" si="0"/>
        <v>6.8</v>
      </c>
      <c r="H37" s="38" t="str">
        <f t="shared" si="1"/>
        <v>C+</v>
      </c>
      <c r="I37" s="30"/>
    </row>
    <row r="38" spans="1:9" ht="16.5" x14ac:dyDescent="0.25">
      <c r="A38" s="24">
        <v>24</v>
      </c>
      <c r="B38" s="32" t="s">
        <v>755</v>
      </c>
      <c r="C38" s="35" t="s">
        <v>756</v>
      </c>
      <c r="D38" s="36" t="s">
        <v>152</v>
      </c>
      <c r="E38" s="26">
        <v>8.5</v>
      </c>
      <c r="F38" s="70">
        <v>7.5</v>
      </c>
      <c r="G38" s="28">
        <f t="shared" si="0"/>
        <v>7.8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757</v>
      </c>
      <c r="C39" s="35" t="s">
        <v>238</v>
      </c>
      <c r="D39" s="36" t="s">
        <v>152</v>
      </c>
      <c r="E39" s="26">
        <v>7.5</v>
      </c>
      <c r="F39" s="70">
        <v>6</v>
      </c>
      <c r="G39" s="28">
        <f t="shared" si="0"/>
        <v>6.4499999999999993</v>
      </c>
      <c r="H39" s="38" t="str">
        <f t="shared" si="1"/>
        <v>C+</v>
      </c>
      <c r="I39" s="30"/>
    </row>
    <row r="40" spans="1:9" ht="16.5" x14ac:dyDescent="0.25">
      <c r="A40" s="24">
        <v>26</v>
      </c>
      <c r="B40" s="32" t="s">
        <v>758</v>
      </c>
      <c r="C40" s="35" t="s">
        <v>759</v>
      </c>
      <c r="D40" s="36" t="s">
        <v>83</v>
      </c>
      <c r="E40" s="26">
        <v>6.5</v>
      </c>
      <c r="F40" s="70">
        <v>6.5</v>
      </c>
      <c r="G40" s="28">
        <f t="shared" si="0"/>
        <v>6.5</v>
      </c>
      <c r="H40" s="38" t="str">
        <f t="shared" si="1"/>
        <v>C+</v>
      </c>
      <c r="I40" s="30"/>
    </row>
    <row r="41" spans="1:9" ht="16.5" x14ac:dyDescent="0.25">
      <c r="A41" s="24">
        <v>27</v>
      </c>
      <c r="B41" s="32" t="s">
        <v>760</v>
      </c>
      <c r="C41" s="35" t="s">
        <v>672</v>
      </c>
      <c r="D41" s="36" t="s">
        <v>83</v>
      </c>
      <c r="E41" s="26">
        <v>6.5</v>
      </c>
      <c r="F41" s="70">
        <v>6.5</v>
      </c>
      <c r="G41" s="28">
        <f t="shared" si="0"/>
        <v>6.5</v>
      </c>
      <c r="H41" s="38" t="str">
        <f t="shared" si="1"/>
        <v>C+</v>
      </c>
      <c r="I41" s="30"/>
    </row>
    <row r="42" spans="1:9" ht="16.5" x14ac:dyDescent="0.25">
      <c r="A42" s="24">
        <v>28</v>
      </c>
      <c r="B42" s="32" t="s">
        <v>761</v>
      </c>
      <c r="C42" s="35" t="s">
        <v>762</v>
      </c>
      <c r="D42" s="36" t="s">
        <v>83</v>
      </c>
      <c r="E42" s="26">
        <v>7.5</v>
      </c>
      <c r="F42" s="70">
        <v>6.5</v>
      </c>
      <c r="G42" s="28">
        <f t="shared" si="0"/>
        <v>6.8</v>
      </c>
      <c r="H42" s="38" t="str">
        <f t="shared" si="1"/>
        <v>C+</v>
      </c>
      <c r="I42" s="30"/>
    </row>
    <row r="43" spans="1:9" ht="16.5" x14ac:dyDescent="0.25">
      <c r="A43" s="24">
        <v>29</v>
      </c>
      <c r="B43" s="32" t="s">
        <v>763</v>
      </c>
      <c r="C43" s="35" t="s">
        <v>764</v>
      </c>
      <c r="D43" s="36" t="s">
        <v>83</v>
      </c>
      <c r="E43" s="26">
        <v>8.5</v>
      </c>
      <c r="F43" s="70">
        <v>7.5</v>
      </c>
      <c r="G43" s="28">
        <f t="shared" si="0"/>
        <v>7.8</v>
      </c>
      <c r="H43" s="38" t="str">
        <f t="shared" si="1"/>
        <v>B</v>
      </c>
      <c r="I43" s="30"/>
    </row>
    <row r="44" spans="1:9" ht="16.5" x14ac:dyDescent="0.25">
      <c r="A44" s="24">
        <v>30</v>
      </c>
      <c r="B44" s="32" t="s">
        <v>765</v>
      </c>
      <c r="C44" s="35" t="s">
        <v>93</v>
      </c>
      <c r="D44" s="36" t="s">
        <v>83</v>
      </c>
      <c r="E44" s="26">
        <v>7.5</v>
      </c>
      <c r="F44" s="70">
        <v>7.5</v>
      </c>
      <c r="G44" s="28">
        <f t="shared" si="0"/>
        <v>7.5</v>
      </c>
      <c r="H44" s="38" t="str">
        <f t="shared" si="1"/>
        <v>B</v>
      </c>
      <c r="I44" s="30"/>
    </row>
    <row r="45" spans="1:9" ht="16.5" x14ac:dyDescent="0.25">
      <c r="A45" s="24">
        <v>31</v>
      </c>
      <c r="B45" s="32" t="s">
        <v>766</v>
      </c>
      <c r="C45" s="35" t="s">
        <v>767</v>
      </c>
      <c r="D45" s="36" t="s">
        <v>83</v>
      </c>
      <c r="E45" s="26">
        <v>6.5</v>
      </c>
      <c r="F45" s="70">
        <v>7</v>
      </c>
      <c r="G45" s="28">
        <f t="shared" si="0"/>
        <v>6.85</v>
      </c>
      <c r="H45" s="38" t="str">
        <f t="shared" si="1"/>
        <v>C+</v>
      </c>
      <c r="I45" s="30"/>
    </row>
    <row r="46" spans="1:9" ht="16.5" x14ac:dyDescent="0.25">
      <c r="A46" s="24">
        <v>32</v>
      </c>
      <c r="B46" s="32" t="s">
        <v>768</v>
      </c>
      <c r="C46" s="35" t="s">
        <v>769</v>
      </c>
      <c r="D46" s="36" t="s">
        <v>229</v>
      </c>
      <c r="E46" s="26">
        <v>7.5</v>
      </c>
      <c r="F46" s="70">
        <v>7</v>
      </c>
      <c r="G46" s="28">
        <f t="shared" si="0"/>
        <v>7.1499999999999995</v>
      </c>
      <c r="H46" s="38" t="str">
        <f t="shared" si="1"/>
        <v>B</v>
      </c>
      <c r="I46" s="30"/>
    </row>
    <row r="47" spans="1:9" ht="16.5" x14ac:dyDescent="0.25">
      <c r="A47" s="24">
        <v>33</v>
      </c>
      <c r="B47" s="32" t="s">
        <v>770</v>
      </c>
      <c r="C47" s="35" t="s">
        <v>771</v>
      </c>
      <c r="D47" s="36" t="s">
        <v>229</v>
      </c>
      <c r="E47" s="26">
        <v>7.5</v>
      </c>
      <c r="F47" s="70">
        <v>7</v>
      </c>
      <c r="G47" s="28">
        <f t="shared" si="0"/>
        <v>7.1499999999999995</v>
      </c>
      <c r="H47" s="38" t="str">
        <f t="shared" si="1"/>
        <v>B</v>
      </c>
      <c r="I47" s="30"/>
    </row>
    <row r="48" spans="1:9" ht="16.5" x14ac:dyDescent="0.25">
      <c r="A48" s="24">
        <v>34</v>
      </c>
      <c r="B48" s="32" t="s">
        <v>772</v>
      </c>
      <c r="C48" s="35" t="s">
        <v>773</v>
      </c>
      <c r="D48" s="36" t="s">
        <v>50</v>
      </c>
      <c r="E48" s="26">
        <v>10</v>
      </c>
      <c r="F48" s="70">
        <v>6.5</v>
      </c>
      <c r="G48" s="28">
        <f t="shared" si="0"/>
        <v>7.55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774</v>
      </c>
      <c r="C49" s="35" t="s">
        <v>67</v>
      </c>
      <c r="D49" s="36" t="s">
        <v>50</v>
      </c>
      <c r="E49" s="26">
        <v>10</v>
      </c>
      <c r="F49" s="70">
        <v>5</v>
      </c>
      <c r="G49" s="28">
        <f t="shared" si="0"/>
        <v>6.5</v>
      </c>
      <c r="H49" s="38" t="str">
        <f t="shared" si="1"/>
        <v>C+</v>
      </c>
      <c r="I49" s="30"/>
    </row>
    <row r="50" spans="1:9" ht="16.5" x14ac:dyDescent="0.25">
      <c r="A50" s="24">
        <v>36</v>
      </c>
      <c r="B50" s="32" t="s">
        <v>775</v>
      </c>
      <c r="C50" s="35" t="s">
        <v>776</v>
      </c>
      <c r="D50" s="36" t="s">
        <v>217</v>
      </c>
      <c r="E50" s="26">
        <v>10</v>
      </c>
      <c r="F50" s="70">
        <v>6.5</v>
      </c>
      <c r="G50" s="28">
        <f t="shared" si="0"/>
        <v>7.55</v>
      </c>
      <c r="H50" s="38" t="str">
        <f t="shared" si="1"/>
        <v>B</v>
      </c>
      <c r="I50" s="30"/>
    </row>
    <row r="51" spans="1:9" ht="16.5" x14ac:dyDescent="0.25">
      <c r="A51" s="24">
        <v>37</v>
      </c>
      <c r="B51" s="32" t="s">
        <v>777</v>
      </c>
      <c r="C51" s="35" t="s">
        <v>778</v>
      </c>
      <c r="D51" s="36" t="s">
        <v>51</v>
      </c>
      <c r="E51" s="26">
        <v>10</v>
      </c>
      <c r="F51" s="70">
        <v>8</v>
      </c>
      <c r="G51" s="28">
        <f t="shared" si="0"/>
        <v>8.6</v>
      </c>
      <c r="H51" s="38" t="str">
        <f t="shared" si="1"/>
        <v>A</v>
      </c>
      <c r="I51" s="30"/>
    </row>
    <row r="52" spans="1:9" ht="16.5" x14ac:dyDescent="0.25">
      <c r="A52" s="24">
        <v>38</v>
      </c>
      <c r="B52" s="32" t="s">
        <v>779</v>
      </c>
      <c r="C52" s="35" t="s">
        <v>780</v>
      </c>
      <c r="D52" s="36" t="s">
        <v>51</v>
      </c>
      <c r="E52" s="26">
        <v>10</v>
      </c>
      <c r="F52" s="70">
        <v>7.5</v>
      </c>
      <c r="G52" s="28">
        <f t="shared" si="0"/>
        <v>8.25</v>
      </c>
      <c r="H52" s="38" t="str">
        <f t="shared" si="1"/>
        <v>B+</v>
      </c>
      <c r="I52" s="30"/>
    </row>
    <row r="53" spans="1:9" ht="16.5" x14ac:dyDescent="0.25">
      <c r="A53" s="24">
        <v>39</v>
      </c>
      <c r="B53" s="32" t="s">
        <v>781</v>
      </c>
      <c r="C53" s="35" t="s">
        <v>782</v>
      </c>
      <c r="D53" s="36" t="s">
        <v>51</v>
      </c>
      <c r="E53" s="26">
        <v>10</v>
      </c>
      <c r="F53" s="70">
        <v>6.5</v>
      </c>
      <c r="G53" s="28">
        <f t="shared" si="0"/>
        <v>7.55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783</v>
      </c>
      <c r="C54" s="35" t="s">
        <v>784</v>
      </c>
      <c r="D54" s="36" t="s">
        <v>52</v>
      </c>
      <c r="E54" s="26">
        <v>4</v>
      </c>
      <c r="F54" s="70">
        <v>7</v>
      </c>
      <c r="G54" s="28">
        <f t="shared" si="0"/>
        <v>6.1</v>
      </c>
      <c r="H54" s="38" t="str">
        <f t="shared" si="1"/>
        <v>C+</v>
      </c>
      <c r="I54" s="30"/>
    </row>
    <row r="55" spans="1:9" ht="16.5" x14ac:dyDescent="0.25">
      <c r="A55" s="24">
        <v>41</v>
      </c>
      <c r="B55" s="32" t="s">
        <v>785</v>
      </c>
      <c r="C55" s="35" t="s">
        <v>786</v>
      </c>
      <c r="D55" s="36" t="s">
        <v>52</v>
      </c>
      <c r="E55" s="26">
        <v>10</v>
      </c>
      <c r="F55" s="70">
        <v>6</v>
      </c>
      <c r="G55" s="28">
        <f t="shared" si="0"/>
        <v>7.1999999999999993</v>
      </c>
      <c r="H55" s="38" t="str">
        <f t="shared" si="1"/>
        <v>B</v>
      </c>
      <c r="I55" s="30"/>
    </row>
    <row r="56" spans="1:9" ht="16.5" x14ac:dyDescent="0.25">
      <c r="A56" s="24">
        <v>42</v>
      </c>
      <c r="B56" s="32" t="s">
        <v>787</v>
      </c>
      <c r="C56" s="35" t="s">
        <v>25</v>
      </c>
      <c r="D56" s="36" t="s">
        <v>240</v>
      </c>
      <c r="E56" s="26">
        <v>10</v>
      </c>
      <c r="F56" s="70">
        <v>7</v>
      </c>
      <c r="G56" s="28">
        <f t="shared" si="0"/>
        <v>7.8999999999999995</v>
      </c>
      <c r="H56" s="38" t="str">
        <f t="shared" si="1"/>
        <v>B</v>
      </c>
      <c r="I56" s="30"/>
    </row>
    <row r="57" spans="1:9" ht="16.5" x14ac:dyDescent="0.25">
      <c r="A57" s="24">
        <v>43</v>
      </c>
      <c r="B57" s="32" t="s">
        <v>788</v>
      </c>
      <c r="C57" s="35" t="s">
        <v>789</v>
      </c>
      <c r="D57" s="36" t="s">
        <v>240</v>
      </c>
      <c r="E57" s="26">
        <v>9</v>
      </c>
      <c r="F57" s="70">
        <v>6.5</v>
      </c>
      <c r="G57" s="28">
        <f t="shared" si="0"/>
        <v>7.25</v>
      </c>
      <c r="H57" s="38" t="str">
        <f t="shared" si="1"/>
        <v>B</v>
      </c>
      <c r="I57" s="30"/>
    </row>
    <row r="58" spans="1:9" ht="16.5" x14ac:dyDescent="0.25">
      <c r="A58" s="24">
        <v>44</v>
      </c>
      <c r="B58" s="32" t="s">
        <v>790</v>
      </c>
      <c r="C58" s="35" t="s">
        <v>791</v>
      </c>
      <c r="D58" s="36" t="s">
        <v>441</v>
      </c>
      <c r="E58" s="26">
        <v>10</v>
      </c>
      <c r="F58" s="70">
        <v>7</v>
      </c>
      <c r="G58" s="28">
        <f t="shared" si="0"/>
        <v>7.8999999999999995</v>
      </c>
      <c r="H58" s="38" t="str">
        <f t="shared" si="1"/>
        <v>B</v>
      </c>
      <c r="I58" s="30"/>
    </row>
    <row r="59" spans="1:9" ht="16.5" x14ac:dyDescent="0.25">
      <c r="A59" s="24">
        <v>45</v>
      </c>
      <c r="B59" s="32" t="s">
        <v>792</v>
      </c>
      <c r="C59" s="35" t="s">
        <v>248</v>
      </c>
      <c r="D59" s="36" t="s">
        <v>441</v>
      </c>
      <c r="E59" s="26">
        <v>6</v>
      </c>
      <c r="F59" s="70">
        <v>7.5</v>
      </c>
      <c r="G59" s="28">
        <f t="shared" si="0"/>
        <v>7.05</v>
      </c>
      <c r="H59" s="38" t="str">
        <f t="shared" si="1"/>
        <v>B</v>
      </c>
      <c r="I59" s="30"/>
    </row>
    <row r="60" spans="1:9" ht="16.5" x14ac:dyDescent="0.25">
      <c r="A60" s="24">
        <v>46</v>
      </c>
      <c r="B60" s="32" t="s">
        <v>793</v>
      </c>
      <c r="C60" s="35" t="s">
        <v>794</v>
      </c>
      <c r="D60" s="36" t="s">
        <v>539</v>
      </c>
      <c r="E60" s="26">
        <v>6.5</v>
      </c>
      <c r="F60" s="70">
        <v>7.5</v>
      </c>
      <c r="G60" s="28">
        <f t="shared" si="0"/>
        <v>7.2</v>
      </c>
      <c r="H60" s="38" t="str">
        <f t="shared" si="1"/>
        <v>B</v>
      </c>
      <c r="I60" s="30"/>
    </row>
    <row r="61" spans="1:9" ht="16.5" x14ac:dyDescent="0.25">
      <c r="A61" s="24">
        <v>47</v>
      </c>
      <c r="B61" s="32" t="s">
        <v>795</v>
      </c>
      <c r="C61" s="35" t="s">
        <v>796</v>
      </c>
      <c r="D61" s="36" t="s">
        <v>85</v>
      </c>
      <c r="E61" s="26">
        <v>6.5</v>
      </c>
      <c r="F61" s="70">
        <v>7</v>
      </c>
      <c r="G61" s="28">
        <f t="shared" si="0"/>
        <v>6.85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797</v>
      </c>
      <c r="C62" s="35" t="s">
        <v>798</v>
      </c>
      <c r="D62" s="36" t="s">
        <v>85</v>
      </c>
      <c r="E62" s="26">
        <v>6.5</v>
      </c>
      <c r="F62" s="70">
        <v>7.5</v>
      </c>
      <c r="G62" s="28">
        <f t="shared" si="0"/>
        <v>7.2</v>
      </c>
      <c r="H62" s="38" t="str">
        <f t="shared" si="1"/>
        <v>B</v>
      </c>
      <c r="I62" s="30"/>
    </row>
    <row r="63" spans="1:9" ht="16.5" x14ac:dyDescent="0.25">
      <c r="A63" s="24">
        <v>49</v>
      </c>
      <c r="B63" s="32" t="s">
        <v>799</v>
      </c>
      <c r="C63" s="35" t="s">
        <v>800</v>
      </c>
      <c r="D63" s="36" t="s">
        <v>85</v>
      </c>
      <c r="E63" s="26">
        <v>6.5</v>
      </c>
      <c r="F63" s="70">
        <v>7.5</v>
      </c>
      <c r="G63" s="28">
        <f t="shared" si="0"/>
        <v>7.2</v>
      </c>
      <c r="H63" s="38" t="str">
        <f t="shared" si="1"/>
        <v>B</v>
      </c>
      <c r="I63" s="30"/>
    </row>
    <row r="64" spans="1:9" ht="16.5" x14ac:dyDescent="0.25">
      <c r="A64" s="24">
        <v>50</v>
      </c>
      <c r="B64" s="32" t="s">
        <v>801</v>
      </c>
      <c r="C64" s="35" t="s">
        <v>802</v>
      </c>
      <c r="D64" s="36" t="s">
        <v>85</v>
      </c>
      <c r="E64" s="26">
        <v>6.5</v>
      </c>
      <c r="F64" s="70">
        <v>7.5</v>
      </c>
      <c r="G64" s="28">
        <f t="shared" si="0"/>
        <v>7.2</v>
      </c>
      <c r="H64" s="38" t="str">
        <f t="shared" si="1"/>
        <v>B</v>
      </c>
      <c r="I64" s="30"/>
    </row>
    <row r="65" spans="1:9" ht="16.5" x14ac:dyDescent="0.25">
      <c r="A65" s="24">
        <v>51</v>
      </c>
      <c r="B65" s="32" t="s">
        <v>803</v>
      </c>
      <c r="C65" s="35" t="s">
        <v>257</v>
      </c>
      <c r="D65" s="36" t="s">
        <v>85</v>
      </c>
      <c r="E65" s="26">
        <v>6</v>
      </c>
      <c r="F65" s="70">
        <v>6</v>
      </c>
      <c r="G65" s="28">
        <f t="shared" si="0"/>
        <v>5.9999999999999991</v>
      </c>
      <c r="H65" s="38" t="str">
        <f t="shared" si="1"/>
        <v>C+</v>
      </c>
      <c r="I65" s="30"/>
    </row>
    <row r="66" spans="1:9" ht="16.5" x14ac:dyDescent="0.25">
      <c r="A66" s="24">
        <v>52</v>
      </c>
      <c r="B66" s="32" t="s">
        <v>804</v>
      </c>
      <c r="C66" s="35" t="s">
        <v>805</v>
      </c>
      <c r="D66" s="36" t="s">
        <v>85</v>
      </c>
      <c r="E66" s="26">
        <v>6</v>
      </c>
      <c r="F66" s="70">
        <v>7</v>
      </c>
      <c r="G66" s="28">
        <f t="shared" si="0"/>
        <v>6.6999999999999993</v>
      </c>
      <c r="H66" s="38" t="str">
        <f t="shared" si="1"/>
        <v>C+</v>
      </c>
      <c r="I66" s="30"/>
    </row>
    <row r="67" spans="1:9" ht="16.5" x14ac:dyDescent="0.25">
      <c r="A67" s="24">
        <v>53</v>
      </c>
      <c r="B67" s="32" t="s">
        <v>806</v>
      </c>
      <c r="C67" s="44" t="s">
        <v>147</v>
      </c>
      <c r="D67" s="45" t="s">
        <v>59</v>
      </c>
      <c r="E67" s="26">
        <v>5</v>
      </c>
      <c r="F67" s="70">
        <v>6</v>
      </c>
      <c r="G67" s="28">
        <f t="shared" si="0"/>
        <v>5.6999999999999993</v>
      </c>
      <c r="H67" s="38" t="str">
        <f t="shared" si="1"/>
        <v>C</v>
      </c>
      <c r="I67" s="30"/>
    </row>
    <row r="68" spans="1:9" ht="16.5" x14ac:dyDescent="0.25">
      <c r="A68" s="24">
        <v>54</v>
      </c>
      <c r="B68" s="32" t="s">
        <v>807</v>
      </c>
      <c r="C68" s="46" t="s">
        <v>808</v>
      </c>
      <c r="D68" s="47" t="s">
        <v>144</v>
      </c>
      <c r="E68" s="26">
        <v>6</v>
      </c>
      <c r="F68" s="70">
        <v>6.5</v>
      </c>
      <c r="G68" s="28">
        <f t="shared" si="0"/>
        <v>6.35</v>
      </c>
      <c r="H68" s="38" t="str">
        <f t="shared" si="1"/>
        <v>C+</v>
      </c>
      <c r="I68" s="30"/>
    </row>
    <row r="69" spans="1:9" ht="15.75" x14ac:dyDescent="0.25">
      <c r="A69" s="1"/>
      <c r="B69" s="1"/>
      <c r="C69" s="1"/>
      <c r="D69" s="1"/>
      <c r="E69" s="1"/>
      <c r="F69" s="64"/>
      <c r="G69" s="1"/>
      <c r="H69" s="1"/>
      <c r="I69" s="1"/>
    </row>
    <row r="70" spans="1:9" ht="15.75" x14ac:dyDescent="0.25">
      <c r="A70" s="10" t="str">
        <f>"Cộng danh sách gồm "</f>
        <v xml:space="preserve">Cộng danh sách gồm </v>
      </c>
      <c r="B70" s="10"/>
      <c r="C70" s="10"/>
      <c r="D70" s="11">
        <f>COUNTA(H15:H68)</f>
        <v>54</v>
      </c>
      <c r="E70" s="12">
        <v>1</v>
      </c>
      <c r="F70" s="71"/>
      <c r="G70" s="1"/>
      <c r="H70" s="1"/>
      <c r="I70" s="1"/>
    </row>
    <row r="71" spans="1:9" ht="15.75" x14ac:dyDescent="0.25">
      <c r="A71" s="112" t="s">
        <v>19</v>
      </c>
      <c r="B71" s="112"/>
      <c r="C71" s="112"/>
      <c r="D71" s="13">
        <f>COUNTIF(G15:G68,"&gt;=5")</f>
        <v>52</v>
      </c>
      <c r="E71" s="14">
        <f>D71/D70</f>
        <v>0.96296296296296291</v>
      </c>
      <c r="F71" s="72"/>
      <c r="G71" s="1"/>
      <c r="H71" s="1"/>
      <c r="I71" s="1"/>
    </row>
    <row r="72" spans="1:9" ht="15.75" x14ac:dyDescent="0.25">
      <c r="A72" s="112" t="s">
        <v>20</v>
      </c>
      <c r="B72" s="112"/>
      <c r="C72" s="112"/>
      <c r="D72" s="13"/>
      <c r="E72" s="14">
        <f>D72/D70</f>
        <v>0</v>
      </c>
      <c r="F72" s="72"/>
      <c r="G72" s="1"/>
      <c r="H72" s="1"/>
      <c r="I72" s="1"/>
    </row>
    <row r="73" spans="1:9" ht="15.75" x14ac:dyDescent="0.25">
      <c r="A73" s="15"/>
      <c r="B73" s="15"/>
      <c r="C73" s="4"/>
      <c r="D73" s="15"/>
      <c r="E73" s="3"/>
      <c r="F73" s="64"/>
      <c r="G73" s="1"/>
      <c r="H73" s="1"/>
      <c r="I73" s="1"/>
    </row>
    <row r="74" spans="1:9" ht="15.75" x14ac:dyDescent="0.25">
      <c r="A74" s="1"/>
      <c r="B74" s="1"/>
      <c r="C74" s="1"/>
      <c r="D74" s="1"/>
      <c r="E74" s="107" t="str">
        <f ca="1">"TP. Hồ Chí Minh, ngày "&amp;  DAY(NOW())&amp;" tháng " &amp;MONTH(NOW())&amp;" năm "&amp;YEAR(NOW())</f>
        <v>TP. Hồ Chí Minh, ngày 12 tháng 6 năm 2016</v>
      </c>
      <c r="F74" s="107"/>
      <c r="G74" s="107"/>
      <c r="H74" s="107"/>
      <c r="I74" s="107"/>
    </row>
    <row r="75" spans="1:9" ht="15.75" x14ac:dyDescent="0.25">
      <c r="A75" s="90" t="s">
        <v>220</v>
      </c>
      <c r="B75" s="90"/>
      <c r="C75" s="90"/>
      <c r="D75" s="1"/>
      <c r="E75" s="90" t="s">
        <v>21</v>
      </c>
      <c r="F75" s="90"/>
      <c r="G75" s="90"/>
      <c r="H75" s="90"/>
      <c r="I75" s="90"/>
    </row>
    <row r="76" spans="1:9" ht="15.75" x14ac:dyDescent="0.25">
      <c r="A76" s="1"/>
      <c r="B76" s="1"/>
      <c r="C76" s="1"/>
      <c r="D76" s="1"/>
      <c r="E76" s="1"/>
      <c r="F76" s="64"/>
      <c r="G76" s="1"/>
      <c r="H76" s="1"/>
      <c r="I76" s="1"/>
    </row>
    <row r="80" spans="1:9" x14ac:dyDescent="0.25">
      <c r="A80" s="108" t="s">
        <v>1082</v>
      </c>
      <c r="B80" s="108"/>
      <c r="C80" s="108"/>
      <c r="F80" s="108" t="s">
        <v>1083</v>
      </c>
      <c r="G80" s="108"/>
      <c r="H80" s="108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67:D68" name="Range3_1"/>
    <protectedRange sqref="B15:D66" name="Range3_1_1"/>
  </protectedRanges>
  <mergeCells count="29"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7" priority="2" stopIfTrue="1" operator="equal">
      <formula>"F"</formula>
    </cfRule>
  </conditionalFormatting>
  <conditionalFormatting sqref="G15:G68">
    <cfRule type="expression" dxfId="6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59" zoomScaleNormal="100" workbookViewId="0">
      <selection activeCell="K65" sqref="K65"/>
    </sheetView>
  </sheetViews>
  <sheetFormatPr defaultRowHeight="15" x14ac:dyDescent="0.25"/>
  <cols>
    <col min="1" max="1" width="6" customWidth="1"/>
    <col min="2" max="2" width="13.5703125" customWidth="1"/>
    <col min="3" max="3" width="25.14062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0"/>
      <c r="B7" s="20"/>
      <c r="C7" s="20"/>
      <c r="D7" s="20"/>
      <c r="E7" s="20"/>
      <c r="F7" s="65"/>
      <c r="G7" s="20"/>
      <c r="H7" s="20"/>
      <c r="I7" s="20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809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21">
        <v>1</v>
      </c>
      <c r="B14" s="22">
        <v>2</v>
      </c>
      <c r="C14" s="94">
        <v>3</v>
      </c>
      <c r="D14" s="94"/>
      <c r="E14" s="21">
        <v>4</v>
      </c>
      <c r="F14" s="69">
        <v>5</v>
      </c>
      <c r="G14" s="21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810</v>
      </c>
      <c r="C15" s="48" t="s">
        <v>811</v>
      </c>
      <c r="D15" s="49" t="s">
        <v>104</v>
      </c>
      <c r="E15" s="25">
        <v>7</v>
      </c>
      <c r="F15" s="63">
        <v>6</v>
      </c>
      <c r="G15" s="27">
        <f>E15*$E$13+F15*$F$13</f>
        <v>6.2999999999999989</v>
      </c>
      <c r="H15" s="9" t="str">
        <f>IF(G15&lt;4,"F",IF(G15&lt;=4.9,"D",IF(G15&lt;=5.4,"D+",IF(G15&lt;=5.9,"C",IF(G15&lt;=6.9,"C+",IF(G15&lt;=7.9,"B",IF(G15&lt;=8.4,"B+","A")))))))</f>
        <v>C+</v>
      </c>
      <c r="I15" s="29"/>
    </row>
    <row r="16" spans="1:9" ht="16.5" x14ac:dyDescent="0.25">
      <c r="A16" s="24">
        <v>2</v>
      </c>
      <c r="B16" s="32" t="s">
        <v>812</v>
      </c>
      <c r="C16" s="46" t="s">
        <v>813</v>
      </c>
      <c r="D16" s="47" t="s">
        <v>75</v>
      </c>
      <c r="E16" s="26">
        <v>6</v>
      </c>
      <c r="F16" s="70">
        <v>6.5</v>
      </c>
      <c r="G16" s="28">
        <f t="shared" ref="G16:G69" si="0">E16*$E$13+F16*$F$13</f>
        <v>6.35</v>
      </c>
      <c r="H16" s="38" t="str">
        <f t="shared" ref="H16:H69" si="1">IF(G16&lt;4,"F",IF(G16&lt;=4.9,"D",IF(G16&lt;=5.4,"D+",IF(G16&lt;=5.9,"C",IF(G16&lt;=6.9,"C+",IF(G16&lt;=7.9,"B",IF(G16&lt;=8.4,"B+","A")))))))</f>
        <v>C+</v>
      </c>
      <c r="I16" s="30"/>
    </row>
    <row r="17" spans="1:9" ht="16.5" x14ac:dyDescent="0.25">
      <c r="A17" s="24">
        <v>3</v>
      </c>
      <c r="B17" s="32" t="s">
        <v>814</v>
      </c>
      <c r="C17" s="35" t="s">
        <v>815</v>
      </c>
      <c r="D17" s="36" t="s">
        <v>85</v>
      </c>
      <c r="E17" s="26">
        <v>8</v>
      </c>
      <c r="F17" s="70">
        <v>6.5</v>
      </c>
      <c r="G17" s="28">
        <f t="shared" si="0"/>
        <v>6.9499999999999993</v>
      </c>
      <c r="H17" s="38" t="str">
        <f t="shared" si="1"/>
        <v>B</v>
      </c>
      <c r="I17" s="30"/>
    </row>
    <row r="18" spans="1:9" ht="16.5" x14ac:dyDescent="0.25">
      <c r="A18" s="24">
        <v>4</v>
      </c>
      <c r="B18" s="32" t="s">
        <v>816</v>
      </c>
      <c r="C18" s="35" t="s">
        <v>256</v>
      </c>
      <c r="D18" s="36" t="s">
        <v>55</v>
      </c>
      <c r="E18" s="26">
        <v>7</v>
      </c>
      <c r="F18" s="70">
        <v>8.5</v>
      </c>
      <c r="G18" s="28">
        <f t="shared" si="0"/>
        <v>8.0499999999999989</v>
      </c>
      <c r="H18" s="38" t="str">
        <f t="shared" si="1"/>
        <v>B+</v>
      </c>
      <c r="I18" s="30"/>
    </row>
    <row r="19" spans="1:9" ht="16.5" x14ac:dyDescent="0.25">
      <c r="A19" s="24">
        <v>5</v>
      </c>
      <c r="B19" s="32" t="s">
        <v>817</v>
      </c>
      <c r="C19" s="35" t="s">
        <v>242</v>
      </c>
      <c r="D19" s="36" t="s">
        <v>55</v>
      </c>
      <c r="E19" s="26">
        <v>9</v>
      </c>
      <c r="F19" s="70">
        <v>7</v>
      </c>
      <c r="G19" s="28">
        <f t="shared" si="0"/>
        <v>7.6</v>
      </c>
      <c r="H19" s="38" t="str">
        <f t="shared" si="1"/>
        <v>B</v>
      </c>
      <c r="I19" s="30"/>
    </row>
    <row r="20" spans="1:9" ht="16.5" x14ac:dyDescent="0.25">
      <c r="A20" s="24">
        <v>6</v>
      </c>
      <c r="B20" s="32" t="s">
        <v>818</v>
      </c>
      <c r="C20" s="35" t="s">
        <v>819</v>
      </c>
      <c r="D20" s="36" t="s">
        <v>55</v>
      </c>
      <c r="E20" s="26">
        <v>7</v>
      </c>
      <c r="F20" s="70">
        <v>8.5</v>
      </c>
      <c r="G20" s="28">
        <f t="shared" si="0"/>
        <v>8.0499999999999989</v>
      </c>
      <c r="H20" s="38" t="str">
        <f t="shared" si="1"/>
        <v>B+</v>
      </c>
      <c r="I20" s="30"/>
    </row>
    <row r="21" spans="1:9" ht="16.5" x14ac:dyDescent="0.25">
      <c r="A21" s="24">
        <v>7</v>
      </c>
      <c r="B21" s="32" t="s">
        <v>820</v>
      </c>
      <c r="C21" s="35" t="s">
        <v>821</v>
      </c>
      <c r="D21" s="36" t="s">
        <v>55</v>
      </c>
      <c r="E21" s="26">
        <v>7</v>
      </c>
      <c r="F21" s="70">
        <v>5.5</v>
      </c>
      <c r="G21" s="28">
        <f t="shared" si="0"/>
        <v>5.9499999999999993</v>
      </c>
      <c r="H21" s="38" t="str">
        <f t="shared" si="1"/>
        <v>C+</v>
      </c>
      <c r="I21" s="30"/>
    </row>
    <row r="22" spans="1:9" ht="16.5" x14ac:dyDescent="0.25">
      <c r="A22" s="24">
        <v>8</v>
      </c>
      <c r="B22" s="32" t="s">
        <v>822</v>
      </c>
      <c r="C22" s="35" t="s">
        <v>95</v>
      </c>
      <c r="D22" s="36" t="s">
        <v>55</v>
      </c>
      <c r="E22" s="26">
        <v>7</v>
      </c>
      <c r="F22" s="70">
        <v>8</v>
      </c>
      <c r="G22" s="28">
        <f t="shared" si="0"/>
        <v>7.6999999999999993</v>
      </c>
      <c r="H22" s="38" t="str">
        <f t="shared" si="1"/>
        <v>B</v>
      </c>
      <c r="I22" s="30"/>
    </row>
    <row r="23" spans="1:9" ht="16.5" x14ac:dyDescent="0.25">
      <c r="A23" s="24">
        <v>9</v>
      </c>
      <c r="B23" s="32" t="s">
        <v>823</v>
      </c>
      <c r="C23" s="35" t="s">
        <v>824</v>
      </c>
      <c r="D23" s="36" t="s">
        <v>55</v>
      </c>
      <c r="E23" s="26">
        <v>8</v>
      </c>
      <c r="F23" s="70">
        <v>6</v>
      </c>
      <c r="G23" s="28">
        <f t="shared" si="0"/>
        <v>6.6</v>
      </c>
      <c r="H23" s="38" t="str">
        <f t="shared" si="1"/>
        <v>C+</v>
      </c>
      <c r="I23" s="30"/>
    </row>
    <row r="24" spans="1:9" ht="16.5" x14ac:dyDescent="0.25">
      <c r="A24" s="24">
        <v>10</v>
      </c>
      <c r="B24" s="32" t="s">
        <v>825</v>
      </c>
      <c r="C24" s="35" t="s">
        <v>826</v>
      </c>
      <c r="D24" s="36" t="s">
        <v>111</v>
      </c>
      <c r="E24" s="26">
        <v>0</v>
      </c>
      <c r="F24" s="70"/>
      <c r="G24" s="28">
        <f t="shared" si="0"/>
        <v>0</v>
      </c>
      <c r="H24" s="38" t="str">
        <f t="shared" si="1"/>
        <v>F</v>
      </c>
      <c r="I24" s="30"/>
    </row>
    <row r="25" spans="1:9" ht="16.5" x14ac:dyDescent="0.25">
      <c r="A25" s="24">
        <v>11</v>
      </c>
      <c r="B25" s="32" t="s">
        <v>827</v>
      </c>
      <c r="C25" s="35" t="s">
        <v>828</v>
      </c>
      <c r="D25" s="36" t="s">
        <v>111</v>
      </c>
      <c r="E25" s="26">
        <v>7</v>
      </c>
      <c r="F25" s="70">
        <v>6.5</v>
      </c>
      <c r="G25" s="28">
        <f t="shared" si="0"/>
        <v>6.65</v>
      </c>
      <c r="H25" s="38" t="str">
        <f t="shared" si="1"/>
        <v>C+</v>
      </c>
      <c r="I25" s="30"/>
    </row>
    <row r="26" spans="1:9" ht="16.5" x14ac:dyDescent="0.25">
      <c r="A26" s="24">
        <v>12</v>
      </c>
      <c r="B26" s="32" t="s">
        <v>829</v>
      </c>
      <c r="C26" s="35" t="s">
        <v>830</v>
      </c>
      <c r="D26" s="36" t="s">
        <v>112</v>
      </c>
      <c r="E26" s="26">
        <v>8.5</v>
      </c>
      <c r="F26" s="70">
        <v>8</v>
      </c>
      <c r="G26" s="28">
        <f t="shared" si="0"/>
        <v>8.1499999999999986</v>
      </c>
      <c r="H26" s="38" t="str">
        <f t="shared" si="1"/>
        <v>B+</v>
      </c>
      <c r="I26" s="30"/>
    </row>
    <row r="27" spans="1:9" ht="16.5" x14ac:dyDescent="0.25">
      <c r="A27" s="24">
        <v>13</v>
      </c>
      <c r="B27" s="32" t="s">
        <v>831</v>
      </c>
      <c r="C27" s="35" t="s">
        <v>57</v>
      </c>
      <c r="D27" s="36" t="s">
        <v>112</v>
      </c>
      <c r="E27" s="26">
        <v>0</v>
      </c>
      <c r="F27" s="70"/>
      <c r="G27" s="28">
        <f t="shared" si="0"/>
        <v>0</v>
      </c>
      <c r="H27" s="38" t="str">
        <f t="shared" si="1"/>
        <v>F</v>
      </c>
      <c r="I27" s="30"/>
    </row>
    <row r="28" spans="1:9" ht="16.5" x14ac:dyDescent="0.25">
      <c r="A28" s="24">
        <v>14</v>
      </c>
      <c r="B28" s="32" t="s">
        <v>832</v>
      </c>
      <c r="C28" s="35" t="s">
        <v>124</v>
      </c>
      <c r="D28" s="36" t="s">
        <v>833</v>
      </c>
      <c r="E28" s="26">
        <v>0</v>
      </c>
      <c r="F28" s="70"/>
      <c r="G28" s="28">
        <f t="shared" si="0"/>
        <v>0</v>
      </c>
      <c r="H28" s="38" t="str">
        <f t="shared" si="1"/>
        <v>F</v>
      </c>
      <c r="I28" s="30"/>
    </row>
    <row r="29" spans="1:9" ht="16.5" x14ac:dyDescent="0.25">
      <c r="A29" s="24">
        <v>15</v>
      </c>
      <c r="B29" s="32" t="s">
        <v>834</v>
      </c>
      <c r="C29" s="35" t="s">
        <v>154</v>
      </c>
      <c r="D29" s="36" t="s">
        <v>113</v>
      </c>
      <c r="E29" s="26">
        <v>7</v>
      </c>
      <c r="F29" s="70">
        <v>7.5</v>
      </c>
      <c r="G29" s="28">
        <f t="shared" si="0"/>
        <v>7.35</v>
      </c>
      <c r="H29" s="38" t="str">
        <f t="shared" si="1"/>
        <v>B</v>
      </c>
      <c r="I29" s="30"/>
    </row>
    <row r="30" spans="1:9" ht="16.5" x14ac:dyDescent="0.25">
      <c r="A30" s="24">
        <v>16</v>
      </c>
      <c r="B30" s="32" t="s">
        <v>835</v>
      </c>
      <c r="C30" s="35" t="s">
        <v>836</v>
      </c>
      <c r="D30" s="36" t="s">
        <v>129</v>
      </c>
      <c r="E30" s="26">
        <v>9.5</v>
      </c>
      <c r="F30" s="70">
        <v>6.5</v>
      </c>
      <c r="G30" s="28">
        <f t="shared" si="0"/>
        <v>7.4</v>
      </c>
      <c r="H30" s="38" t="str">
        <f t="shared" si="1"/>
        <v>B</v>
      </c>
      <c r="I30" s="30"/>
    </row>
    <row r="31" spans="1:9" ht="16.5" x14ac:dyDescent="0.25">
      <c r="A31" s="24">
        <v>17</v>
      </c>
      <c r="B31" s="32" t="s">
        <v>837</v>
      </c>
      <c r="C31" s="35" t="s">
        <v>226</v>
      </c>
      <c r="D31" s="36" t="s">
        <v>114</v>
      </c>
      <c r="E31" s="26">
        <v>7</v>
      </c>
      <c r="F31" s="70">
        <v>6</v>
      </c>
      <c r="G31" s="28">
        <f t="shared" si="0"/>
        <v>6.2999999999999989</v>
      </c>
      <c r="H31" s="38" t="str">
        <f t="shared" si="1"/>
        <v>C+</v>
      </c>
      <c r="I31" s="30"/>
    </row>
    <row r="32" spans="1:9" ht="16.5" x14ac:dyDescent="0.25">
      <c r="A32" s="24">
        <v>18</v>
      </c>
      <c r="B32" s="32" t="s">
        <v>838</v>
      </c>
      <c r="C32" s="35" t="s">
        <v>528</v>
      </c>
      <c r="D32" s="36" t="s">
        <v>114</v>
      </c>
      <c r="E32" s="26">
        <v>9.5</v>
      </c>
      <c r="F32" s="70">
        <v>8</v>
      </c>
      <c r="G32" s="28">
        <f t="shared" si="0"/>
        <v>8.4499999999999993</v>
      </c>
      <c r="H32" s="38" t="str">
        <f t="shared" si="1"/>
        <v>A</v>
      </c>
      <c r="I32" s="30"/>
    </row>
    <row r="33" spans="1:9" ht="16.5" x14ac:dyDescent="0.25">
      <c r="A33" s="24">
        <v>19</v>
      </c>
      <c r="B33" s="32" t="s">
        <v>839</v>
      </c>
      <c r="C33" s="35" t="s">
        <v>163</v>
      </c>
      <c r="D33" s="36" t="s">
        <v>114</v>
      </c>
      <c r="E33" s="26">
        <v>8.5</v>
      </c>
      <c r="F33" s="70">
        <v>7.5</v>
      </c>
      <c r="G33" s="28">
        <f t="shared" si="0"/>
        <v>7.8</v>
      </c>
      <c r="H33" s="38" t="str">
        <f t="shared" si="1"/>
        <v>B</v>
      </c>
      <c r="I33" s="30"/>
    </row>
    <row r="34" spans="1:9" ht="16.5" x14ac:dyDescent="0.25">
      <c r="A34" s="24">
        <v>20</v>
      </c>
      <c r="B34" s="32" t="s">
        <v>840</v>
      </c>
      <c r="C34" s="35" t="s">
        <v>241</v>
      </c>
      <c r="D34" s="36" t="s">
        <v>114</v>
      </c>
      <c r="E34" s="26">
        <v>9.5</v>
      </c>
      <c r="F34" s="70">
        <v>9</v>
      </c>
      <c r="G34" s="28">
        <f t="shared" si="0"/>
        <v>9.15</v>
      </c>
      <c r="H34" s="38" t="str">
        <f t="shared" si="1"/>
        <v>A</v>
      </c>
      <c r="I34" s="30"/>
    </row>
    <row r="35" spans="1:9" ht="16.5" x14ac:dyDescent="0.25">
      <c r="A35" s="24">
        <v>21</v>
      </c>
      <c r="B35" s="32" t="s">
        <v>841</v>
      </c>
      <c r="C35" s="35" t="s">
        <v>842</v>
      </c>
      <c r="D35" s="36" t="s">
        <v>114</v>
      </c>
      <c r="E35" s="26">
        <v>8.5</v>
      </c>
      <c r="F35" s="70">
        <v>7.5</v>
      </c>
      <c r="G35" s="28">
        <f t="shared" si="0"/>
        <v>7.8</v>
      </c>
      <c r="H35" s="38" t="str">
        <f t="shared" si="1"/>
        <v>B</v>
      </c>
      <c r="I35" s="30"/>
    </row>
    <row r="36" spans="1:9" ht="16.5" x14ac:dyDescent="0.25">
      <c r="A36" s="24">
        <v>22</v>
      </c>
      <c r="B36" s="32" t="s">
        <v>843</v>
      </c>
      <c r="C36" s="35" t="s">
        <v>259</v>
      </c>
      <c r="D36" s="36" t="s">
        <v>115</v>
      </c>
      <c r="E36" s="26">
        <v>10</v>
      </c>
      <c r="F36" s="70">
        <v>7</v>
      </c>
      <c r="G36" s="28">
        <f t="shared" si="0"/>
        <v>7.8999999999999995</v>
      </c>
      <c r="H36" s="38" t="str">
        <f t="shared" si="1"/>
        <v>B</v>
      </c>
      <c r="I36" s="30"/>
    </row>
    <row r="37" spans="1:9" ht="16.5" x14ac:dyDescent="0.25">
      <c r="A37" s="24">
        <v>23</v>
      </c>
      <c r="B37" s="32" t="s">
        <v>844</v>
      </c>
      <c r="C37" s="35" t="s">
        <v>68</v>
      </c>
      <c r="D37" s="36" t="s">
        <v>251</v>
      </c>
      <c r="E37" s="26">
        <v>7</v>
      </c>
      <c r="F37" s="70">
        <v>7</v>
      </c>
      <c r="G37" s="28">
        <f t="shared" si="0"/>
        <v>7</v>
      </c>
      <c r="H37" s="38" t="str">
        <f t="shared" si="1"/>
        <v>B</v>
      </c>
      <c r="I37" s="30"/>
    </row>
    <row r="38" spans="1:9" ht="16.5" x14ac:dyDescent="0.25">
      <c r="A38" s="24">
        <v>24</v>
      </c>
      <c r="B38" s="32" t="s">
        <v>845</v>
      </c>
      <c r="C38" s="35" t="s">
        <v>521</v>
      </c>
      <c r="D38" s="36" t="s">
        <v>153</v>
      </c>
      <c r="E38" s="26">
        <v>6.5</v>
      </c>
      <c r="F38" s="70">
        <v>7</v>
      </c>
      <c r="G38" s="28">
        <f t="shared" si="0"/>
        <v>6.85</v>
      </c>
      <c r="H38" s="38" t="str">
        <f t="shared" si="1"/>
        <v>C+</v>
      </c>
      <c r="I38" s="30"/>
    </row>
    <row r="39" spans="1:9" ht="16.5" x14ac:dyDescent="0.25">
      <c r="A39" s="24">
        <v>25</v>
      </c>
      <c r="B39" s="32" t="s">
        <v>846</v>
      </c>
      <c r="C39" s="35" t="s">
        <v>847</v>
      </c>
      <c r="D39" s="36" t="s">
        <v>141</v>
      </c>
      <c r="E39" s="26">
        <v>7</v>
      </c>
      <c r="F39" s="70">
        <v>7.5</v>
      </c>
      <c r="G39" s="28">
        <f t="shared" si="0"/>
        <v>7.35</v>
      </c>
      <c r="H39" s="38" t="str">
        <f t="shared" si="1"/>
        <v>B</v>
      </c>
      <c r="I39" s="30"/>
    </row>
    <row r="40" spans="1:9" ht="16.5" x14ac:dyDescent="0.25">
      <c r="A40" s="24">
        <v>26</v>
      </c>
      <c r="B40" s="32" t="s">
        <v>848</v>
      </c>
      <c r="C40" s="35" t="s">
        <v>203</v>
      </c>
      <c r="D40" s="36" t="s">
        <v>141</v>
      </c>
      <c r="E40" s="26">
        <v>6.5</v>
      </c>
      <c r="F40" s="70">
        <v>7</v>
      </c>
      <c r="G40" s="28">
        <f t="shared" si="0"/>
        <v>6.85</v>
      </c>
      <c r="H40" s="38" t="str">
        <f t="shared" si="1"/>
        <v>C+</v>
      </c>
      <c r="I40" s="30"/>
    </row>
    <row r="41" spans="1:9" ht="16.5" x14ac:dyDescent="0.25">
      <c r="A41" s="24">
        <v>27</v>
      </c>
      <c r="B41" s="32" t="s">
        <v>849</v>
      </c>
      <c r="C41" s="35" t="s">
        <v>850</v>
      </c>
      <c r="D41" s="36" t="s">
        <v>141</v>
      </c>
      <c r="E41" s="26">
        <v>6.5</v>
      </c>
      <c r="F41" s="70">
        <v>7</v>
      </c>
      <c r="G41" s="28">
        <f t="shared" si="0"/>
        <v>6.85</v>
      </c>
      <c r="H41" s="38" t="str">
        <f t="shared" si="1"/>
        <v>C+</v>
      </c>
      <c r="I41" s="30"/>
    </row>
    <row r="42" spans="1:9" ht="16.5" x14ac:dyDescent="0.25">
      <c r="A42" s="24">
        <v>28</v>
      </c>
      <c r="B42" s="32" t="s">
        <v>851</v>
      </c>
      <c r="C42" s="35" t="s">
        <v>193</v>
      </c>
      <c r="D42" s="36" t="s">
        <v>59</v>
      </c>
      <c r="E42" s="26">
        <v>7</v>
      </c>
      <c r="F42" s="70">
        <v>6</v>
      </c>
      <c r="G42" s="28">
        <f t="shared" si="0"/>
        <v>6.2999999999999989</v>
      </c>
      <c r="H42" s="38" t="str">
        <f t="shared" si="1"/>
        <v>C+</v>
      </c>
      <c r="I42" s="30"/>
    </row>
    <row r="43" spans="1:9" ht="16.5" x14ac:dyDescent="0.25">
      <c r="A43" s="24">
        <v>29</v>
      </c>
      <c r="B43" s="32" t="s">
        <v>852</v>
      </c>
      <c r="C43" s="35" t="s">
        <v>533</v>
      </c>
      <c r="D43" s="36" t="s">
        <v>130</v>
      </c>
      <c r="E43" s="26">
        <v>7.5</v>
      </c>
      <c r="F43" s="70">
        <v>6</v>
      </c>
      <c r="G43" s="28">
        <f t="shared" si="0"/>
        <v>6.4499999999999993</v>
      </c>
      <c r="H43" s="38" t="str">
        <f t="shared" si="1"/>
        <v>C+</v>
      </c>
      <c r="I43" s="30"/>
    </row>
    <row r="44" spans="1:9" ht="16.5" x14ac:dyDescent="0.25">
      <c r="A44" s="24">
        <v>30</v>
      </c>
      <c r="B44" s="32" t="s">
        <v>853</v>
      </c>
      <c r="C44" s="35" t="s">
        <v>854</v>
      </c>
      <c r="D44" s="36" t="s">
        <v>87</v>
      </c>
      <c r="E44" s="26">
        <v>6.5</v>
      </c>
      <c r="F44" s="70">
        <v>6</v>
      </c>
      <c r="G44" s="28">
        <f t="shared" si="0"/>
        <v>6.1499999999999995</v>
      </c>
      <c r="H44" s="38" t="str">
        <f t="shared" si="1"/>
        <v>C+</v>
      </c>
      <c r="I44" s="30"/>
    </row>
    <row r="45" spans="1:9" ht="16.5" x14ac:dyDescent="0.25">
      <c r="A45" s="24">
        <v>31</v>
      </c>
      <c r="B45" s="32" t="s">
        <v>855</v>
      </c>
      <c r="C45" s="35" t="s">
        <v>856</v>
      </c>
      <c r="D45" s="36" t="s">
        <v>87</v>
      </c>
      <c r="E45" s="26">
        <v>0</v>
      </c>
      <c r="F45" s="70"/>
      <c r="G45" s="28">
        <f t="shared" si="0"/>
        <v>0</v>
      </c>
      <c r="H45" s="38" t="str">
        <f t="shared" si="1"/>
        <v>F</v>
      </c>
      <c r="I45" s="30"/>
    </row>
    <row r="46" spans="1:9" ht="16.5" x14ac:dyDescent="0.25">
      <c r="A46" s="24">
        <v>32</v>
      </c>
      <c r="B46" s="32" t="s">
        <v>857</v>
      </c>
      <c r="C46" s="35" t="s">
        <v>49</v>
      </c>
      <c r="D46" s="36" t="s">
        <v>87</v>
      </c>
      <c r="E46" s="26">
        <v>5.5</v>
      </c>
      <c r="F46" s="70">
        <v>7.5</v>
      </c>
      <c r="G46" s="28">
        <f t="shared" si="0"/>
        <v>6.9</v>
      </c>
      <c r="H46" s="38" t="str">
        <f t="shared" si="1"/>
        <v>C+</v>
      </c>
      <c r="I46" s="30"/>
    </row>
    <row r="47" spans="1:9" ht="16.5" x14ac:dyDescent="0.25">
      <c r="A47" s="24">
        <v>33</v>
      </c>
      <c r="B47" s="32" t="s">
        <v>858</v>
      </c>
      <c r="C47" s="35" t="s">
        <v>859</v>
      </c>
      <c r="D47" s="36" t="s">
        <v>536</v>
      </c>
      <c r="E47" s="26">
        <v>6.5</v>
      </c>
      <c r="F47" s="70">
        <v>6</v>
      </c>
      <c r="G47" s="28">
        <f t="shared" si="0"/>
        <v>6.1499999999999995</v>
      </c>
      <c r="H47" s="38" t="str">
        <f t="shared" si="1"/>
        <v>C+</v>
      </c>
      <c r="I47" s="30"/>
    </row>
    <row r="48" spans="1:9" ht="16.5" x14ac:dyDescent="0.25">
      <c r="A48" s="24">
        <v>34</v>
      </c>
      <c r="B48" s="32" t="s">
        <v>860</v>
      </c>
      <c r="C48" s="35" t="s">
        <v>861</v>
      </c>
      <c r="D48" s="36" t="s">
        <v>172</v>
      </c>
      <c r="E48" s="26">
        <v>7.5</v>
      </c>
      <c r="F48" s="70">
        <v>8</v>
      </c>
      <c r="G48" s="28">
        <f t="shared" si="0"/>
        <v>7.85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862</v>
      </c>
      <c r="C49" s="35" t="s">
        <v>89</v>
      </c>
      <c r="D49" s="36" t="s">
        <v>172</v>
      </c>
      <c r="E49" s="26">
        <v>7.5</v>
      </c>
      <c r="F49" s="70">
        <v>8</v>
      </c>
      <c r="G49" s="28">
        <f t="shared" si="0"/>
        <v>7.85</v>
      </c>
      <c r="H49" s="38" t="str">
        <f t="shared" si="1"/>
        <v>B</v>
      </c>
      <c r="I49" s="30"/>
    </row>
    <row r="50" spans="1:9" ht="16.5" x14ac:dyDescent="0.25">
      <c r="A50" s="24">
        <v>36</v>
      </c>
      <c r="B50" s="32" t="s">
        <v>863</v>
      </c>
      <c r="C50" s="35" t="s">
        <v>149</v>
      </c>
      <c r="D50" s="36" t="s">
        <v>186</v>
      </c>
      <c r="E50" s="26">
        <v>10</v>
      </c>
      <c r="F50" s="70">
        <v>7.5</v>
      </c>
      <c r="G50" s="28">
        <f t="shared" si="0"/>
        <v>8.25</v>
      </c>
      <c r="H50" s="38" t="str">
        <f t="shared" si="1"/>
        <v>B+</v>
      </c>
      <c r="I50" s="30"/>
    </row>
    <row r="51" spans="1:9" ht="16.5" x14ac:dyDescent="0.25">
      <c r="A51" s="24">
        <v>37</v>
      </c>
      <c r="B51" s="32" t="s">
        <v>864</v>
      </c>
      <c r="C51" s="35" t="s">
        <v>865</v>
      </c>
      <c r="D51" s="36" t="s">
        <v>91</v>
      </c>
      <c r="E51" s="26">
        <v>6.5</v>
      </c>
      <c r="F51" s="70">
        <v>5.5</v>
      </c>
      <c r="G51" s="28">
        <f t="shared" si="0"/>
        <v>5.8</v>
      </c>
      <c r="H51" s="38" t="str">
        <f t="shared" si="1"/>
        <v>C</v>
      </c>
      <c r="I51" s="30"/>
    </row>
    <row r="52" spans="1:9" ht="16.5" x14ac:dyDescent="0.25">
      <c r="A52" s="24">
        <v>38</v>
      </c>
      <c r="B52" s="32" t="s">
        <v>866</v>
      </c>
      <c r="C52" s="35" t="s">
        <v>86</v>
      </c>
      <c r="D52" s="36" t="s">
        <v>91</v>
      </c>
      <c r="E52" s="26">
        <v>6.5</v>
      </c>
      <c r="F52" s="70">
        <v>7.5</v>
      </c>
      <c r="G52" s="28">
        <f t="shared" si="0"/>
        <v>7.2</v>
      </c>
      <c r="H52" s="38" t="str">
        <f t="shared" si="1"/>
        <v>B</v>
      </c>
      <c r="I52" s="30"/>
    </row>
    <row r="53" spans="1:9" ht="16.5" x14ac:dyDescent="0.25">
      <c r="A53" s="24">
        <v>39</v>
      </c>
      <c r="B53" s="32" t="s">
        <v>867</v>
      </c>
      <c r="C53" s="35" t="s">
        <v>868</v>
      </c>
      <c r="D53" s="36" t="s">
        <v>88</v>
      </c>
      <c r="E53" s="26">
        <v>7.5</v>
      </c>
      <c r="F53" s="70">
        <v>7</v>
      </c>
      <c r="G53" s="28">
        <f t="shared" si="0"/>
        <v>7.1499999999999995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869</v>
      </c>
      <c r="C54" s="35" t="s">
        <v>870</v>
      </c>
      <c r="D54" s="36" t="s">
        <v>88</v>
      </c>
      <c r="E54" s="26">
        <v>9.5</v>
      </c>
      <c r="F54" s="70">
        <v>5</v>
      </c>
      <c r="G54" s="28">
        <f t="shared" si="0"/>
        <v>6.35</v>
      </c>
      <c r="H54" s="38" t="str">
        <f t="shared" si="1"/>
        <v>C+</v>
      </c>
      <c r="I54" s="30"/>
    </row>
    <row r="55" spans="1:9" ht="16.5" x14ac:dyDescent="0.25">
      <c r="A55" s="24">
        <v>41</v>
      </c>
      <c r="B55" s="32" t="s">
        <v>871</v>
      </c>
      <c r="C55" s="35" t="s">
        <v>872</v>
      </c>
      <c r="D55" s="36" t="s">
        <v>88</v>
      </c>
      <c r="E55" s="26">
        <v>8.5</v>
      </c>
      <c r="F55" s="70">
        <v>7</v>
      </c>
      <c r="G55" s="28">
        <f t="shared" si="0"/>
        <v>7.4499999999999993</v>
      </c>
      <c r="H55" s="38" t="str">
        <f t="shared" si="1"/>
        <v>B</v>
      </c>
      <c r="I55" s="30"/>
    </row>
    <row r="56" spans="1:9" ht="16.5" x14ac:dyDescent="0.25">
      <c r="A56" s="24">
        <v>42</v>
      </c>
      <c r="B56" s="32" t="s">
        <v>873</v>
      </c>
      <c r="C56" s="35" t="s">
        <v>874</v>
      </c>
      <c r="D56" s="36" t="s">
        <v>90</v>
      </c>
      <c r="E56" s="26">
        <v>7.5</v>
      </c>
      <c r="F56" s="70">
        <v>7</v>
      </c>
      <c r="G56" s="28">
        <f t="shared" si="0"/>
        <v>7.1499999999999995</v>
      </c>
      <c r="H56" s="38" t="str">
        <f t="shared" si="1"/>
        <v>B</v>
      </c>
      <c r="I56" s="30"/>
    </row>
    <row r="57" spans="1:9" ht="16.5" x14ac:dyDescent="0.25">
      <c r="A57" s="24">
        <v>43</v>
      </c>
      <c r="B57" s="32" t="s">
        <v>875</v>
      </c>
      <c r="C57" s="35" t="s">
        <v>876</v>
      </c>
      <c r="D57" s="36" t="s">
        <v>90</v>
      </c>
      <c r="E57" s="26">
        <v>7.5</v>
      </c>
      <c r="F57" s="70">
        <v>7.5</v>
      </c>
      <c r="G57" s="28">
        <f t="shared" si="0"/>
        <v>7.5</v>
      </c>
      <c r="H57" s="38" t="str">
        <f t="shared" si="1"/>
        <v>B</v>
      </c>
      <c r="I57" s="30"/>
    </row>
    <row r="58" spans="1:9" ht="16.5" x14ac:dyDescent="0.25">
      <c r="A58" s="24">
        <v>44</v>
      </c>
      <c r="B58" s="32" t="s">
        <v>877</v>
      </c>
      <c r="C58" s="46" t="s">
        <v>878</v>
      </c>
      <c r="D58" s="47" t="s">
        <v>63</v>
      </c>
      <c r="E58" s="26">
        <v>7.5</v>
      </c>
      <c r="F58" s="70">
        <v>7</v>
      </c>
      <c r="G58" s="28">
        <f t="shared" si="0"/>
        <v>7.1499999999999995</v>
      </c>
      <c r="H58" s="38" t="str">
        <f t="shared" si="1"/>
        <v>B</v>
      </c>
      <c r="I58" s="30"/>
    </row>
    <row r="59" spans="1:9" ht="16.5" x14ac:dyDescent="0.25">
      <c r="A59" s="24">
        <v>45</v>
      </c>
      <c r="B59" s="32" t="s">
        <v>879</v>
      </c>
      <c r="C59" s="35" t="s">
        <v>880</v>
      </c>
      <c r="D59" s="36" t="s">
        <v>63</v>
      </c>
      <c r="E59" s="26">
        <v>7.5</v>
      </c>
      <c r="F59" s="70">
        <v>5.5</v>
      </c>
      <c r="G59" s="28">
        <f t="shared" si="0"/>
        <v>6.1</v>
      </c>
      <c r="H59" s="38" t="str">
        <f t="shared" si="1"/>
        <v>C+</v>
      </c>
      <c r="I59" s="30"/>
    </row>
    <row r="60" spans="1:9" ht="16.5" x14ac:dyDescent="0.25">
      <c r="A60" s="24">
        <v>46</v>
      </c>
      <c r="B60" s="32" t="s">
        <v>881</v>
      </c>
      <c r="C60" s="35" t="s">
        <v>882</v>
      </c>
      <c r="D60" s="36" t="s">
        <v>63</v>
      </c>
      <c r="E60" s="26">
        <v>7.5</v>
      </c>
      <c r="F60" s="70">
        <v>5</v>
      </c>
      <c r="G60" s="28">
        <f t="shared" si="0"/>
        <v>5.75</v>
      </c>
      <c r="H60" s="38" t="str">
        <f t="shared" si="1"/>
        <v>C</v>
      </c>
      <c r="I60" s="30"/>
    </row>
    <row r="61" spans="1:9" ht="16.5" x14ac:dyDescent="0.25">
      <c r="A61" s="24">
        <v>47</v>
      </c>
      <c r="B61" s="32" t="s">
        <v>883</v>
      </c>
      <c r="C61" s="35" t="s">
        <v>884</v>
      </c>
      <c r="D61" s="36" t="s">
        <v>63</v>
      </c>
      <c r="E61" s="26">
        <v>5.5</v>
      </c>
      <c r="F61" s="70">
        <v>7.5</v>
      </c>
      <c r="G61" s="28">
        <f t="shared" si="0"/>
        <v>6.9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885</v>
      </c>
      <c r="C62" s="35" t="s">
        <v>208</v>
      </c>
      <c r="D62" s="36" t="s">
        <v>63</v>
      </c>
      <c r="E62" s="26">
        <v>7.5</v>
      </c>
      <c r="F62" s="70">
        <v>8.5</v>
      </c>
      <c r="G62" s="28">
        <f t="shared" si="0"/>
        <v>8.1999999999999993</v>
      </c>
      <c r="H62" s="38" t="str">
        <f t="shared" si="1"/>
        <v>B+</v>
      </c>
      <c r="I62" s="30"/>
    </row>
    <row r="63" spans="1:9" ht="16.5" x14ac:dyDescent="0.25">
      <c r="A63" s="24">
        <v>49</v>
      </c>
      <c r="B63" s="32" t="s">
        <v>886</v>
      </c>
      <c r="C63" s="35" t="s">
        <v>887</v>
      </c>
      <c r="D63" s="36" t="s">
        <v>63</v>
      </c>
      <c r="E63" s="26">
        <v>8.5</v>
      </c>
      <c r="F63" s="70">
        <v>7.5</v>
      </c>
      <c r="G63" s="28">
        <f t="shared" si="0"/>
        <v>7.8</v>
      </c>
      <c r="H63" s="38" t="str">
        <f t="shared" si="1"/>
        <v>B</v>
      </c>
      <c r="I63" s="30"/>
    </row>
    <row r="64" spans="1:9" ht="16.5" x14ac:dyDescent="0.25">
      <c r="A64" s="24">
        <v>50</v>
      </c>
      <c r="B64" s="32" t="s">
        <v>888</v>
      </c>
      <c r="C64" s="35" t="s">
        <v>889</v>
      </c>
      <c r="D64" s="36" t="s">
        <v>63</v>
      </c>
      <c r="E64" s="26">
        <v>8</v>
      </c>
      <c r="F64" s="70">
        <v>6</v>
      </c>
      <c r="G64" s="28">
        <f t="shared" si="0"/>
        <v>6.6</v>
      </c>
      <c r="H64" s="38" t="str">
        <f t="shared" si="1"/>
        <v>C+</v>
      </c>
      <c r="I64" s="30"/>
    </row>
    <row r="65" spans="1:9" ht="16.5" x14ac:dyDescent="0.25">
      <c r="A65" s="24">
        <v>51</v>
      </c>
      <c r="B65" s="32" t="s">
        <v>890</v>
      </c>
      <c r="C65" s="35" t="s">
        <v>538</v>
      </c>
      <c r="D65" s="36" t="s">
        <v>116</v>
      </c>
      <c r="E65" s="26">
        <v>5.5</v>
      </c>
      <c r="F65" s="70">
        <v>7</v>
      </c>
      <c r="G65" s="28">
        <f t="shared" si="0"/>
        <v>6.5499999999999989</v>
      </c>
      <c r="H65" s="38" t="str">
        <f t="shared" si="1"/>
        <v>C+</v>
      </c>
      <c r="I65" s="30"/>
    </row>
    <row r="66" spans="1:9" ht="16.5" x14ac:dyDescent="0.25">
      <c r="A66" s="24">
        <v>52</v>
      </c>
      <c r="B66" s="32" t="s">
        <v>891</v>
      </c>
      <c r="C66" s="41" t="s">
        <v>208</v>
      </c>
      <c r="D66" s="42" t="s">
        <v>134</v>
      </c>
      <c r="E66" s="26">
        <v>9</v>
      </c>
      <c r="F66" s="70">
        <v>5.5</v>
      </c>
      <c r="G66" s="28">
        <f t="shared" si="0"/>
        <v>6.5499999999999989</v>
      </c>
      <c r="H66" s="38" t="str">
        <f t="shared" si="1"/>
        <v>C+</v>
      </c>
      <c r="I66" s="30"/>
    </row>
    <row r="67" spans="1:9" ht="16.5" x14ac:dyDescent="0.25">
      <c r="A67" s="24">
        <v>53</v>
      </c>
      <c r="B67" s="32" t="s">
        <v>892</v>
      </c>
      <c r="C67" s="37" t="s">
        <v>121</v>
      </c>
      <c r="D67" s="36" t="s">
        <v>893</v>
      </c>
      <c r="E67" s="26">
        <v>8.5</v>
      </c>
      <c r="F67" s="70">
        <v>7.5</v>
      </c>
      <c r="G67" s="28">
        <f t="shared" si="0"/>
        <v>7.8</v>
      </c>
      <c r="H67" s="38" t="str">
        <f t="shared" si="1"/>
        <v>B</v>
      </c>
      <c r="I67" s="30"/>
    </row>
    <row r="68" spans="1:9" ht="16.5" x14ac:dyDescent="0.25">
      <c r="A68" s="24">
        <v>54</v>
      </c>
      <c r="B68" s="32" t="s">
        <v>894</v>
      </c>
      <c r="C68" s="37" t="s">
        <v>23</v>
      </c>
      <c r="D68" s="36" t="s">
        <v>107</v>
      </c>
      <c r="E68" s="26">
        <v>6</v>
      </c>
      <c r="F68" s="70"/>
      <c r="G68" s="28">
        <f t="shared" si="0"/>
        <v>1.7999999999999998</v>
      </c>
      <c r="H68" s="38" t="str">
        <f t="shared" si="1"/>
        <v>F</v>
      </c>
      <c r="I68" s="75" t="s">
        <v>1092</v>
      </c>
    </row>
    <row r="69" spans="1:9" ht="16.5" x14ac:dyDescent="0.25">
      <c r="A69" s="24">
        <v>55</v>
      </c>
      <c r="B69" s="32" t="s">
        <v>895</v>
      </c>
      <c r="C69" s="37" t="s">
        <v>412</v>
      </c>
      <c r="D69" s="36" t="s">
        <v>83</v>
      </c>
      <c r="E69" s="26">
        <v>7</v>
      </c>
      <c r="F69" s="70">
        <v>6.5</v>
      </c>
      <c r="G69" s="28">
        <f t="shared" si="0"/>
        <v>6.65</v>
      </c>
      <c r="H69" s="38" t="str">
        <f t="shared" si="1"/>
        <v>C+</v>
      </c>
      <c r="I69" s="30"/>
    </row>
    <row r="70" spans="1:9" ht="15.75" x14ac:dyDescent="0.25">
      <c r="A70" s="1"/>
      <c r="B70" s="1"/>
      <c r="C70" s="1"/>
      <c r="D70" s="1"/>
      <c r="E70" s="1"/>
      <c r="F70" s="64"/>
      <c r="G70" s="1"/>
      <c r="H70" s="1"/>
      <c r="I70" s="1"/>
    </row>
    <row r="71" spans="1:9" ht="15.75" x14ac:dyDescent="0.25">
      <c r="A71" s="10" t="str">
        <f>"Cộng danh sách gồm "</f>
        <v xml:space="preserve">Cộng danh sách gồm </v>
      </c>
      <c r="B71" s="10"/>
      <c r="C71" s="10"/>
      <c r="D71" s="11">
        <f>COUNTA(H15:H69)</f>
        <v>55</v>
      </c>
      <c r="E71" s="12">
        <v>1</v>
      </c>
      <c r="F71" s="71"/>
      <c r="G71" s="1"/>
      <c r="H71" s="1"/>
      <c r="I71" s="1"/>
    </row>
    <row r="72" spans="1:9" ht="15.75" x14ac:dyDescent="0.25">
      <c r="A72" s="112" t="s">
        <v>19</v>
      </c>
      <c r="B72" s="112"/>
      <c r="C72" s="112"/>
      <c r="D72" s="13">
        <f>COUNTIF(G15:G69,"&gt;=5")</f>
        <v>50</v>
      </c>
      <c r="E72" s="14">
        <f>D72/D71</f>
        <v>0.90909090909090906</v>
      </c>
      <c r="F72" s="72"/>
      <c r="G72" s="1"/>
      <c r="H72" s="1"/>
      <c r="I72" s="1"/>
    </row>
    <row r="73" spans="1:9" ht="15.75" x14ac:dyDescent="0.25">
      <c r="A73" s="112" t="s">
        <v>20</v>
      </c>
      <c r="B73" s="112"/>
      <c r="C73" s="112"/>
      <c r="D73" s="13"/>
      <c r="E73" s="14">
        <f>D73/D71</f>
        <v>0</v>
      </c>
      <c r="F73" s="72"/>
      <c r="G73" s="1"/>
      <c r="H73" s="1"/>
      <c r="I73" s="1"/>
    </row>
    <row r="74" spans="1:9" ht="15.75" x14ac:dyDescent="0.25">
      <c r="A74" s="15"/>
      <c r="B74" s="15"/>
      <c r="C74" s="4"/>
      <c r="D74" s="15"/>
      <c r="E74" s="3"/>
      <c r="F74" s="64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12 tháng 6 năm 2016</v>
      </c>
      <c r="F75" s="107"/>
      <c r="G75" s="107"/>
      <c r="H75" s="107"/>
      <c r="I75" s="107"/>
    </row>
    <row r="76" spans="1:9" ht="15.75" x14ac:dyDescent="0.25">
      <c r="A76" s="90" t="s">
        <v>220</v>
      </c>
      <c r="B76" s="90"/>
      <c r="C76" s="90"/>
      <c r="D76" s="1"/>
      <c r="E76" s="90" t="s">
        <v>21</v>
      </c>
      <c r="F76" s="90"/>
      <c r="G76" s="90"/>
      <c r="H76" s="90"/>
      <c r="I76" s="90"/>
    </row>
    <row r="77" spans="1:9" ht="15.75" x14ac:dyDescent="0.25">
      <c r="A77" s="1"/>
      <c r="B77" s="1"/>
      <c r="C77" s="1"/>
      <c r="D77" s="1"/>
      <c r="E77" s="1"/>
      <c r="F77" s="64"/>
      <c r="G77" s="1"/>
      <c r="H77" s="1"/>
      <c r="I77" s="1"/>
    </row>
    <row r="80" spans="1:9" x14ac:dyDescent="0.25">
      <c r="A80" s="108" t="s">
        <v>1082</v>
      </c>
      <c r="B80" s="108"/>
      <c r="C80" s="108"/>
      <c r="F80" s="108" t="s">
        <v>1083</v>
      </c>
      <c r="G80" s="108"/>
      <c r="H80" s="108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68:D69" name="Range3_1"/>
    <protectedRange sqref="B15:D67" name="Range3_1_1"/>
  </protectedRanges>
  <mergeCells count="29">
    <mergeCell ref="F80:H80"/>
    <mergeCell ref="A80:C80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9">
    <cfRule type="cellIs" dxfId="5" priority="2" stopIfTrue="1" operator="equal">
      <formula>"F"</formula>
    </cfRule>
  </conditionalFormatting>
  <conditionalFormatting sqref="G15:G69">
    <cfRule type="expression" dxfId="4" priority="1" stopIfTrue="1">
      <formula>MAX(#REF!)&lt;4</formula>
    </cfRule>
  </conditionalFormatting>
  <pageMargins left="0.38541666666666702" right="1.0416666666666701E-2" top="0.75" bottom="0.11458333333333333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zoomScaleNormal="100" workbookViewId="0">
      <selection activeCell="F3" sqref="F1:F1048576"/>
    </sheetView>
  </sheetViews>
  <sheetFormatPr defaultRowHeight="15" x14ac:dyDescent="0.25"/>
  <cols>
    <col min="1" max="1" width="5.5703125" customWidth="1"/>
    <col min="2" max="2" width="14.42578125" customWidth="1"/>
    <col min="3" max="3" width="28" customWidth="1"/>
    <col min="4" max="4" width="8.28515625" customWidth="1"/>
    <col min="5" max="5" width="7.570312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0"/>
      <c r="B7" s="20"/>
      <c r="C7" s="20"/>
      <c r="D7" s="20"/>
      <c r="E7" s="20"/>
      <c r="F7" s="65"/>
      <c r="G7" s="20"/>
      <c r="H7" s="20"/>
      <c r="I7" s="20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896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21">
        <v>1</v>
      </c>
      <c r="B14" s="22">
        <v>2</v>
      </c>
      <c r="C14" s="94">
        <v>3</v>
      </c>
      <c r="D14" s="94"/>
      <c r="E14" s="21">
        <v>4</v>
      </c>
      <c r="F14" s="69">
        <v>5</v>
      </c>
      <c r="G14" s="21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897</v>
      </c>
      <c r="C15" s="50" t="s">
        <v>898</v>
      </c>
      <c r="D15" s="51" t="s">
        <v>75</v>
      </c>
      <c r="E15" s="25">
        <v>9</v>
      </c>
      <c r="F15" s="63">
        <v>7</v>
      </c>
      <c r="G15" s="27">
        <f>E15*$E$13+F15*$F$13</f>
        <v>7.6</v>
      </c>
      <c r="H15" s="9" t="str">
        <f>IF(G15&lt;4,"F",IF(G15&lt;=4.9,"D",IF(G15&lt;=5.4,"D+",IF(G15&lt;=5.9,"C",IF(G15&lt;=6.9,"C+",IF(G15&lt;=7.9,"B",IF(G15&lt;=8.4,"B+","A")))))))</f>
        <v>B</v>
      </c>
      <c r="I15" s="29"/>
    </row>
    <row r="16" spans="1:9" ht="16.5" x14ac:dyDescent="0.25">
      <c r="A16" s="24">
        <v>2</v>
      </c>
      <c r="B16" s="32" t="s">
        <v>899</v>
      </c>
      <c r="C16" s="37" t="s">
        <v>900</v>
      </c>
      <c r="D16" s="36" t="s">
        <v>162</v>
      </c>
      <c r="E16" s="26">
        <v>7</v>
      </c>
      <c r="F16" s="70">
        <v>7.5</v>
      </c>
      <c r="G16" s="28">
        <f t="shared" ref="G16:G68" si="0">E16*$E$13+F16*$F$13</f>
        <v>7.35</v>
      </c>
      <c r="H16" s="38" t="str">
        <f t="shared" ref="H16:H68" si="1">IF(G16&lt;4,"F",IF(G16&lt;=4.9,"D",IF(G16&lt;=5.4,"D+",IF(G16&lt;=5.9,"C",IF(G16&lt;=6.9,"C+",IF(G16&lt;=7.9,"B",IF(G16&lt;=8.4,"B+","A")))))))</f>
        <v>B</v>
      </c>
      <c r="I16" s="30"/>
    </row>
    <row r="17" spans="1:9" ht="16.5" x14ac:dyDescent="0.25">
      <c r="A17" s="24">
        <v>3</v>
      </c>
      <c r="B17" s="32" t="s">
        <v>901</v>
      </c>
      <c r="C17" s="35" t="s">
        <v>902</v>
      </c>
      <c r="D17" s="36" t="s">
        <v>177</v>
      </c>
      <c r="E17" s="26">
        <v>7.5</v>
      </c>
      <c r="F17" s="70">
        <v>7</v>
      </c>
      <c r="G17" s="28">
        <f t="shared" si="0"/>
        <v>7.1499999999999995</v>
      </c>
      <c r="H17" s="38" t="str">
        <f t="shared" si="1"/>
        <v>B</v>
      </c>
      <c r="I17" s="30"/>
    </row>
    <row r="18" spans="1:9" ht="16.5" x14ac:dyDescent="0.25">
      <c r="A18" s="24">
        <v>4</v>
      </c>
      <c r="B18" s="32" t="s">
        <v>903</v>
      </c>
      <c r="C18" s="35" t="s">
        <v>99</v>
      </c>
      <c r="D18" s="36" t="s">
        <v>63</v>
      </c>
      <c r="E18" s="26">
        <v>7</v>
      </c>
      <c r="F18" s="70">
        <v>7.5</v>
      </c>
      <c r="G18" s="28">
        <f t="shared" si="0"/>
        <v>7.35</v>
      </c>
      <c r="H18" s="38" t="str">
        <f t="shared" si="1"/>
        <v>B</v>
      </c>
      <c r="I18" s="30"/>
    </row>
    <row r="19" spans="1:9" ht="16.5" x14ac:dyDescent="0.25">
      <c r="A19" s="24">
        <v>5</v>
      </c>
      <c r="B19" s="32" t="s">
        <v>904</v>
      </c>
      <c r="C19" s="35" t="s">
        <v>534</v>
      </c>
      <c r="D19" s="36" t="s">
        <v>92</v>
      </c>
      <c r="E19" s="26">
        <v>7</v>
      </c>
      <c r="F19" s="70">
        <v>8</v>
      </c>
      <c r="G19" s="28">
        <f t="shared" si="0"/>
        <v>7.6999999999999993</v>
      </c>
      <c r="H19" s="38" t="str">
        <f t="shared" si="1"/>
        <v>B</v>
      </c>
      <c r="I19" s="30"/>
    </row>
    <row r="20" spans="1:9" ht="16.5" x14ac:dyDescent="0.25">
      <c r="A20" s="24">
        <v>6</v>
      </c>
      <c r="B20" s="32" t="s">
        <v>905</v>
      </c>
      <c r="C20" s="35" t="s">
        <v>906</v>
      </c>
      <c r="D20" s="36" t="s">
        <v>92</v>
      </c>
      <c r="E20" s="26">
        <v>6.5</v>
      </c>
      <c r="F20" s="70">
        <v>7</v>
      </c>
      <c r="G20" s="28">
        <f t="shared" si="0"/>
        <v>6.85</v>
      </c>
      <c r="H20" s="38" t="str">
        <f t="shared" si="1"/>
        <v>C+</v>
      </c>
      <c r="I20" s="30"/>
    </row>
    <row r="21" spans="1:9" ht="16.5" x14ac:dyDescent="0.25">
      <c r="A21" s="24">
        <v>7</v>
      </c>
      <c r="B21" s="32" t="s">
        <v>907</v>
      </c>
      <c r="C21" s="35" t="s">
        <v>908</v>
      </c>
      <c r="D21" s="36" t="s">
        <v>92</v>
      </c>
      <c r="E21" s="26">
        <v>6</v>
      </c>
      <c r="F21" s="70">
        <v>4</v>
      </c>
      <c r="G21" s="28">
        <f t="shared" si="0"/>
        <v>4.5999999999999996</v>
      </c>
      <c r="H21" s="38" t="str">
        <f t="shared" si="1"/>
        <v>D</v>
      </c>
      <c r="I21" s="30"/>
    </row>
    <row r="22" spans="1:9" ht="16.5" x14ac:dyDescent="0.25">
      <c r="A22" s="24">
        <v>8</v>
      </c>
      <c r="B22" s="32" t="s">
        <v>909</v>
      </c>
      <c r="C22" s="35" t="s">
        <v>910</v>
      </c>
      <c r="D22" s="36" t="s">
        <v>188</v>
      </c>
      <c r="E22" s="26">
        <v>7.5</v>
      </c>
      <c r="F22" s="70">
        <v>7.5</v>
      </c>
      <c r="G22" s="28">
        <f t="shared" si="0"/>
        <v>7.5</v>
      </c>
      <c r="H22" s="38" t="str">
        <f t="shared" si="1"/>
        <v>B</v>
      </c>
      <c r="I22" s="30"/>
    </row>
    <row r="23" spans="1:9" ht="16.5" x14ac:dyDescent="0.25">
      <c r="A23" s="24">
        <v>9</v>
      </c>
      <c r="B23" s="32" t="s">
        <v>911</v>
      </c>
      <c r="C23" s="35" t="s">
        <v>586</v>
      </c>
      <c r="D23" s="36" t="s">
        <v>188</v>
      </c>
      <c r="E23" s="26">
        <v>0</v>
      </c>
      <c r="F23" s="70"/>
      <c r="G23" s="28">
        <f t="shared" si="0"/>
        <v>0</v>
      </c>
      <c r="H23" s="38" t="str">
        <f t="shared" si="1"/>
        <v>F</v>
      </c>
      <c r="I23" s="30"/>
    </row>
    <row r="24" spans="1:9" ht="16.5" x14ac:dyDescent="0.25">
      <c r="A24" s="24">
        <v>10</v>
      </c>
      <c r="B24" s="32" t="s">
        <v>912</v>
      </c>
      <c r="C24" s="35" t="s">
        <v>364</v>
      </c>
      <c r="D24" s="36" t="s">
        <v>188</v>
      </c>
      <c r="E24" s="26">
        <v>8</v>
      </c>
      <c r="F24" s="70">
        <v>6</v>
      </c>
      <c r="G24" s="28">
        <f t="shared" si="0"/>
        <v>6.6</v>
      </c>
      <c r="H24" s="38" t="str">
        <f t="shared" si="1"/>
        <v>C+</v>
      </c>
      <c r="I24" s="30"/>
    </row>
    <row r="25" spans="1:9" ht="16.5" x14ac:dyDescent="0.25">
      <c r="A25" s="24">
        <v>11</v>
      </c>
      <c r="B25" s="32" t="s">
        <v>913</v>
      </c>
      <c r="C25" s="35" t="s">
        <v>914</v>
      </c>
      <c r="D25" s="36" t="s">
        <v>117</v>
      </c>
      <c r="E25" s="26">
        <v>8</v>
      </c>
      <c r="F25" s="70">
        <v>6.5</v>
      </c>
      <c r="G25" s="28">
        <f t="shared" si="0"/>
        <v>6.9499999999999993</v>
      </c>
      <c r="H25" s="38" t="str">
        <f t="shared" si="1"/>
        <v>B</v>
      </c>
      <c r="I25" s="30"/>
    </row>
    <row r="26" spans="1:9" ht="16.5" x14ac:dyDescent="0.25">
      <c r="A26" s="24">
        <v>12</v>
      </c>
      <c r="B26" s="32" t="s">
        <v>915</v>
      </c>
      <c r="C26" s="35" t="s">
        <v>916</v>
      </c>
      <c r="D26" s="36" t="s">
        <v>117</v>
      </c>
      <c r="E26" s="26">
        <v>6</v>
      </c>
      <c r="F26" s="70">
        <v>7.5</v>
      </c>
      <c r="G26" s="28">
        <f t="shared" si="0"/>
        <v>7.05</v>
      </c>
      <c r="H26" s="38" t="str">
        <f t="shared" si="1"/>
        <v>B</v>
      </c>
      <c r="I26" s="30"/>
    </row>
    <row r="27" spans="1:9" ht="16.5" x14ac:dyDescent="0.25">
      <c r="A27" s="24">
        <v>13</v>
      </c>
      <c r="B27" s="32" t="s">
        <v>917</v>
      </c>
      <c r="C27" s="35" t="s">
        <v>198</v>
      </c>
      <c r="D27" s="36" t="s">
        <v>117</v>
      </c>
      <c r="E27" s="26">
        <v>7</v>
      </c>
      <c r="F27" s="70">
        <v>5.5</v>
      </c>
      <c r="G27" s="28">
        <f t="shared" si="0"/>
        <v>5.9499999999999993</v>
      </c>
      <c r="H27" s="38" t="str">
        <f t="shared" si="1"/>
        <v>C+</v>
      </c>
      <c r="I27" s="30"/>
    </row>
    <row r="28" spans="1:9" ht="16.5" x14ac:dyDescent="0.25">
      <c r="A28" s="24">
        <v>14</v>
      </c>
      <c r="B28" s="32" t="s">
        <v>918</v>
      </c>
      <c r="C28" s="35" t="s">
        <v>29</v>
      </c>
      <c r="D28" s="36" t="s">
        <v>117</v>
      </c>
      <c r="E28" s="26">
        <v>7</v>
      </c>
      <c r="F28" s="70">
        <v>7.5</v>
      </c>
      <c r="G28" s="28">
        <f t="shared" si="0"/>
        <v>7.35</v>
      </c>
      <c r="H28" s="38" t="str">
        <f t="shared" si="1"/>
        <v>B</v>
      </c>
      <c r="I28" s="30"/>
    </row>
    <row r="29" spans="1:9" ht="16.5" x14ac:dyDescent="0.25">
      <c r="A29" s="24">
        <v>15</v>
      </c>
      <c r="B29" s="32" t="s">
        <v>919</v>
      </c>
      <c r="C29" s="35" t="s">
        <v>920</v>
      </c>
      <c r="D29" s="36" t="s">
        <v>117</v>
      </c>
      <c r="E29" s="26">
        <v>7</v>
      </c>
      <c r="F29" s="70">
        <v>6.5</v>
      </c>
      <c r="G29" s="28">
        <f t="shared" si="0"/>
        <v>6.65</v>
      </c>
      <c r="H29" s="38" t="str">
        <f t="shared" si="1"/>
        <v>C+</v>
      </c>
      <c r="I29" s="30"/>
    </row>
    <row r="30" spans="1:9" ht="16.5" x14ac:dyDescent="0.25">
      <c r="A30" s="24">
        <v>16</v>
      </c>
      <c r="B30" s="32" t="s">
        <v>921</v>
      </c>
      <c r="C30" s="35" t="s">
        <v>922</v>
      </c>
      <c r="D30" s="36" t="s">
        <v>524</v>
      </c>
      <c r="E30" s="26">
        <v>7</v>
      </c>
      <c r="F30" s="70">
        <v>6</v>
      </c>
      <c r="G30" s="28">
        <f t="shared" si="0"/>
        <v>6.2999999999999989</v>
      </c>
      <c r="H30" s="38" t="str">
        <f t="shared" si="1"/>
        <v>C+</v>
      </c>
      <c r="I30" s="30"/>
    </row>
    <row r="31" spans="1:9" ht="16.5" x14ac:dyDescent="0.25">
      <c r="A31" s="24">
        <v>17</v>
      </c>
      <c r="B31" s="32" t="s">
        <v>923</v>
      </c>
      <c r="C31" s="35" t="s">
        <v>667</v>
      </c>
      <c r="D31" s="36" t="s">
        <v>524</v>
      </c>
      <c r="E31" s="26">
        <v>8</v>
      </c>
      <c r="F31" s="70">
        <v>7.5</v>
      </c>
      <c r="G31" s="28">
        <f t="shared" si="0"/>
        <v>7.65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924</v>
      </c>
      <c r="C32" s="35" t="s">
        <v>925</v>
      </c>
      <c r="D32" s="36" t="s">
        <v>524</v>
      </c>
      <c r="E32" s="26">
        <v>6</v>
      </c>
      <c r="F32" s="70">
        <v>7</v>
      </c>
      <c r="G32" s="28">
        <f t="shared" si="0"/>
        <v>6.6999999999999993</v>
      </c>
      <c r="H32" s="38" t="str">
        <f t="shared" si="1"/>
        <v>C+</v>
      </c>
      <c r="I32" s="30"/>
    </row>
    <row r="33" spans="1:9" ht="16.5" x14ac:dyDescent="0.25">
      <c r="A33" s="24">
        <v>19</v>
      </c>
      <c r="B33" s="32" t="s">
        <v>926</v>
      </c>
      <c r="C33" s="35" t="s">
        <v>927</v>
      </c>
      <c r="D33" s="36" t="s">
        <v>540</v>
      </c>
      <c r="E33" s="26">
        <v>7</v>
      </c>
      <c r="F33" s="70">
        <v>7.5</v>
      </c>
      <c r="G33" s="28">
        <f t="shared" si="0"/>
        <v>7.35</v>
      </c>
      <c r="H33" s="38" t="str">
        <f t="shared" si="1"/>
        <v>B</v>
      </c>
      <c r="I33" s="30"/>
    </row>
    <row r="34" spans="1:9" ht="16.5" x14ac:dyDescent="0.25">
      <c r="A34" s="24">
        <v>20</v>
      </c>
      <c r="B34" s="32" t="s">
        <v>928</v>
      </c>
      <c r="C34" s="35" t="s">
        <v>193</v>
      </c>
      <c r="D34" s="36" t="s">
        <v>191</v>
      </c>
      <c r="E34" s="26">
        <v>7</v>
      </c>
      <c r="F34" s="70">
        <v>7</v>
      </c>
      <c r="G34" s="28">
        <f t="shared" si="0"/>
        <v>7</v>
      </c>
      <c r="H34" s="38" t="str">
        <f t="shared" si="1"/>
        <v>B</v>
      </c>
      <c r="I34" s="30"/>
    </row>
    <row r="35" spans="1:9" ht="16.5" x14ac:dyDescent="0.25">
      <c r="A35" s="24">
        <v>21</v>
      </c>
      <c r="B35" s="32" t="s">
        <v>929</v>
      </c>
      <c r="C35" s="35" t="s">
        <v>93</v>
      </c>
      <c r="D35" s="36" t="s">
        <v>191</v>
      </c>
      <c r="E35" s="26">
        <v>10</v>
      </c>
      <c r="F35" s="70">
        <v>7.5</v>
      </c>
      <c r="G35" s="28">
        <f t="shared" si="0"/>
        <v>8.25</v>
      </c>
      <c r="H35" s="38" t="str">
        <f t="shared" si="1"/>
        <v>B+</v>
      </c>
      <c r="I35" s="30"/>
    </row>
    <row r="36" spans="1:9" ht="16.5" x14ac:dyDescent="0.25">
      <c r="A36" s="24">
        <v>22</v>
      </c>
      <c r="B36" s="32" t="s">
        <v>930</v>
      </c>
      <c r="C36" s="35" t="s">
        <v>931</v>
      </c>
      <c r="D36" s="36" t="s">
        <v>191</v>
      </c>
      <c r="E36" s="26">
        <v>7.5</v>
      </c>
      <c r="F36" s="70">
        <v>7.5</v>
      </c>
      <c r="G36" s="28">
        <f t="shared" si="0"/>
        <v>7.5</v>
      </c>
      <c r="H36" s="38" t="str">
        <f t="shared" si="1"/>
        <v>B</v>
      </c>
      <c r="I36" s="30"/>
    </row>
    <row r="37" spans="1:9" ht="16.5" x14ac:dyDescent="0.25">
      <c r="A37" s="24">
        <v>23</v>
      </c>
      <c r="B37" s="32" t="s">
        <v>932</v>
      </c>
      <c r="C37" s="46" t="s">
        <v>412</v>
      </c>
      <c r="D37" s="47" t="s">
        <v>191</v>
      </c>
      <c r="E37" s="26">
        <v>10</v>
      </c>
      <c r="F37" s="70">
        <v>8</v>
      </c>
      <c r="G37" s="28">
        <f t="shared" si="0"/>
        <v>8.6</v>
      </c>
      <c r="H37" s="38" t="str">
        <f t="shared" si="1"/>
        <v>A</v>
      </c>
      <c r="I37" s="30"/>
    </row>
    <row r="38" spans="1:9" ht="16.5" x14ac:dyDescent="0.25">
      <c r="A38" s="24">
        <v>24</v>
      </c>
      <c r="B38" s="32" t="s">
        <v>933</v>
      </c>
      <c r="C38" s="35" t="s">
        <v>237</v>
      </c>
      <c r="D38" s="36" t="s">
        <v>94</v>
      </c>
      <c r="E38" s="26">
        <v>10</v>
      </c>
      <c r="F38" s="70">
        <v>7</v>
      </c>
      <c r="G38" s="28">
        <f t="shared" si="0"/>
        <v>7.8999999999999995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934</v>
      </c>
      <c r="C39" s="35" t="s">
        <v>935</v>
      </c>
      <c r="D39" s="36" t="s">
        <v>143</v>
      </c>
      <c r="E39" s="26">
        <v>10</v>
      </c>
      <c r="F39" s="70">
        <v>7.5</v>
      </c>
      <c r="G39" s="28">
        <f t="shared" si="0"/>
        <v>8.25</v>
      </c>
      <c r="H39" s="38" t="str">
        <f t="shared" si="1"/>
        <v>B+</v>
      </c>
      <c r="I39" s="30"/>
    </row>
    <row r="40" spans="1:9" ht="16.5" x14ac:dyDescent="0.25">
      <c r="A40" s="24">
        <v>26</v>
      </c>
      <c r="B40" s="32" t="s">
        <v>936</v>
      </c>
      <c r="C40" s="41" t="s">
        <v>99</v>
      </c>
      <c r="D40" s="42" t="s">
        <v>143</v>
      </c>
      <c r="E40" s="26">
        <v>0</v>
      </c>
      <c r="F40" s="70"/>
      <c r="G40" s="28">
        <f t="shared" si="0"/>
        <v>0</v>
      </c>
      <c r="H40" s="38" t="str">
        <f t="shared" si="1"/>
        <v>F</v>
      </c>
      <c r="I40" s="30"/>
    </row>
    <row r="41" spans="1:9" ht="16.5" x14ac:dyDescent="0.25">
      <c r="A41" s="24">
        <v>27</v>
      </c>
      <c r="B41" s="32" t="s">
        <v>937</v>
      </c>
      <c r="C41" s="35" t="s">
        <v>127</v>
      </c>
      <c r="D41" s="36" t="s">
        <v>143</v>
      </c>
      <c r="E41" s="26">
        <v>10</v>
      </c>
      <c r="F41" s="70">
        <v>8</v>
      </c>
      <c r="G41" s="28">
        <f t="shared" si="0"/>
        <v>8.6</v>
      </c>
      <c r="H41" s="38" t="str">
        <f t="shared" si="1"/>
        <v>A</v>
      </c>
      <c r="I41" s="30"/>
    </row>
    <row r="42" spans="1:9" ht="16.5" x14ac:dyDescent="0.25">
      <c r="A42" s="24">
        <v>28</v>
      </c>
      <c r="B42" s="32" t="s">
        <v>938</v>
      </c>
      <c r="C42" s="35" t="s">
        <v>939</v>
      </c>
      <c r="D42" s="36" t="s">
        <v>65</v>
      </c>
      <c r="E42" s="26">
        <v>10</v>
      </c>
      <c r="F42" s="70">
        <v>7.5</v>
      </c>
      <c r="G42" s="28">
        <f t="shared" si="0"/>
        <v>8.25</v>
      </c>
      <c r="H42" s="38" t="str">
        <f t="shared" si="1"/>
        <v>B+</v>
      </c>
      <c r="I42" s="30"/>
    </row>
    <row r="43" spans="1:9" ht="16.5" x14ac:dyDescent="0.25">
      <c r="A43" s="24">
        <v>29</v>
      </c>
      <c r="B43" s="32" t="s">
        <v>940</v>
      </c>
      <c r="C43" s="35" t="s">
        <v>941</v>
      </c>
      <c r="D43" s="36" t="s">
        <v>96</v>
      </c>
      <c r="E43" s="26">
        <v>10</v>
      </c>
      <c r="F43" s="70">
        <v>6.5</v>
      </c>
      <c r="G43" s="28">
        <f t="shared" si="0"/>
        <v>7.55</v>
      </c>
      <c r="H43" s="38" t="str">
        <f t="shared" si="1"/>
        <v>B</v>
      </c>
      <c r="I43" s="30"/>
    </row>
    <row r="44" spans="1:9" ht="16.5" x14ac:dyDescent="0.25">
      <c r="A44" s="24">
        <v>30</v>
      </c>
      <c r="B44" s="32" t="s">
        <v>942</v>
      </c>
      <c r="C44" s="35" t="s">
        <v>515</v>
      </c>
      <c r="D44" s="36" t="s">
        <v>96</v>
      </c>
      <c r="E44" s="26">
        <v>8.5</v>
      </c>
      <c r="F44" s="70">
        <v>9</v>
      </c>
      <c r="G44" s="28">
        <f t="shared" si="0"/>
        <v>8.85</v>
      </c>
      <c r="H44" s="38" t="str">
        <f t="shared" si="1"/>
        <v>A</v>
      </c>
      <c r="I44" s="30"/>
    </row>
    <row r="45" spans="1:9" ht="16.5" x14ac:dyDescent="0.25">
      <c r="A45" s="24">
        <v>31</v>
      </c>
      <c r="B45" s="32" t="s">
        <v>943</v>
      </c>
      <c r="C45" s="35" t="s">
        <v>944</v>
      </c>
      <c r="D45" s="36" t="s">
        <v>96</v>
      </c>
      <c r="E45" s="26">
        <v>10</v>
      </c>
      <c r="F45" s="70">
        <v>7.5</v>
      </c>
      <c r="G45" s="28">
        <f t="shared" si="0"/>
        <v>8.25</v>
      </c>
      <c r="H45" s="38" t="str">
        <f t="shared" si="1"/>
        <v>B+</v>
      </c>
      <c r="I45" s="30"/>
    </row>
    <row r="46" spans="1:9" ht="16.5" x14ac:dyDescent="0.25">
      <c r="A46" s="24">
        <v>32</v>
      </c>
      <c r="B46" s="32" t="s">
        <v>945</v>
      </c>
      <c r="C46" s="35" t="s">
        <v>946</v>
      </c>
      <c r="D46" s="36" t="s">
        <v>96</v>
      </c>
      <c r="E46" s="26">
        <v>10</v>
      </c>
      <c r="F46" s="70">
        <v>6</v>
      </c>
      <c r="G46" s="28">
        <f t="shared" si="0"/>
        <v>7.1999999999999993</v>
      </c>
      <c r="H46" s="38" t="str">
        <f t="shared" si="1"/>
        <v>B</v>
      </c>
      <c r="I46" s="30"/>
    </row>
    <row r="47" spans="1:9" ht="16.5" x14ac:dyDescent="0.25">
      <c r="A47" s="24">
        <v>33</v>
      </c>
      <c r="B47" s="32" t="s">
        <v>947</v>
      </c>
      <c r="C47" s="35" t="s">
        <v>948</v>
      </c>
      <c r="D47" s="36" t="s">
        <v>97</v>
      </c>
      <c r="E47" s="26">
        <v>10</v>
      </c>
      <c r="F47" s="70">
        <v>6</v>
      </c>
      <c r="G47" s="28">
        <f t="shared" si="0"/>
        <v>7.1999999999999993</v>
      </c>
      <c r="H47" s="38" t="str">
        <f t="shared" si="1"/>
        <v>B</v>
      </c>
      <c r="I47" s="30"/>
    </row>
    <row r="48" spans="1:9" ht="16.5" x14ac:dyDescent="0.25">
      <c r="A48" s="24">
        <v>34</v>
      </c>
      <c r="B48" s="32" t="s">
        <v>949</v>
      </c>
      <c r="C48" s="35" t="s">
        <v>950</v>
      </c>
      <c r="D48" s="36" t="s">
        <v>97</v>
      </c>
      <c r="E48" s="26">
        <v>4.5</v>
      </c>
      <c r="F48" s="70">
        <v>8.5</v>
      </c>
      <c r="G48" s="28">
        <f t="shared" si="0"/>
        <v>7.2999999999999989</v>
      </c>
      <c r="H48" s="38" t="str">
        <f t="shared" si="1"/>
        <v>B</v>
      </c>
      <c r="I48" s="30"/>
    </row>
    <row r="49" spans="1:9" ht="16.5" x14ac:dyDescent="0.25">
      <c r="A49" s="24">
        <v>35</v>
      </c>
      <c r="B49" s="32" t="s">
        <v>951</v>
      </c>
      <c r="C49" s="35" t="s">
        <v>246</v>
      </c>
      <c r="D49" s="36" t="s">
        <v>97</v>
      </c>
      <c r="E49" s="26">
        <v>6.5</v>
      </c>
      <c r="F49" s="70">
        <v>8.5</v>
      </c>
      <c r="G49" s="28">
        <f t="shared" si="0"/>
        <v>7.8999999999999995</v>
      </c>
      <c r="H49" s="38" t="str">
        <f t="shared" si="1"/>
        <v>B</v>
      </c>
      <c r="I49" s="30"/>
    </row>
    <row r="50" spans="1:9" ht="16.5" x14ac:dyDescent="0.25">
      <c r="A50" s="24">
        <v>36</v>
      </c>
      <c r="B50" s="32" t="s">
        <v>952</v>
      </c>
      <c r="C50" s="35" t="s">
        <v>163</v>
      </c>
      <c r="D50" s="36" t="s">
        <v>97</v>
      </c>
      <c r="E50" s="26">
        <v>6.5</v>
      </c>
      <c r="F50" s="70">
        <v>6.5</v>
      </c>
      <c r="G50" s="28">
        <f t="shared" si="0"/>
        <v>6.5</v>
      </c>
      <c r="H50" s="38" t="str">
        <f t="shared" si="1"/>
        <v>C+</v>
      </c>
      <c r="I50" s="30"/>
    </row>
    <row r="51" spans="1:9" ht="16.5" x14ac:dyDescent="0.25">
      <c r="A51" s="24">
        <v>37</v>
      </c>
      <c r="B51" s="32" t="s">
        <v>953</v>
      </c>
      <c r="C51" s="35" t="s">
        <v>954</v>
      </c>
      <c r="D51" s="36" t="s">
        <v>97</v>
      </c>
      <c r="E51" s="26">
        <v>6.5</v>
      </c>
      <c r="F51" s="70">
        <v>5</v>
      </c>
      <c r="G51" s="28">
        <f t="shared" si="0"/>
        <v>5.45</v>
      </c>
      <c r="H51" s="38" t="str">
        <f t="shared" si="1"/>
        <v>C</v>
      </c>
      <c r="I51" s="30"/>
    </row>
    <row r="52" spans="1:9" ht="16.5" x14ac:dyDescent="0.25">
      <c r="A52" s="24">
        <v>38</v>
      </c>
      <c r="B52" s="32" t="s">
        <v>955</v>
      </c>
      <c r="C52" s="35" t="s">
        <v>956</v>
      </c>
      <c r="D52" s="36" t="s">
        <v>957</v>
      </c>
      <c r="E52" s="26">
        <v>7.5</v>
      </c>
      <c r="F52" s="70">
        <v>6.5</v>
      </c>
      <c r="G52" s="28">
        <f t="shared" si="0"/>
        <v>6.8</v>
      </c>
      <c r="H52" s="38" t="str">
        <f t="shared" si="1"/>
        <v>C+</v>
      </c>
      <c r="I52" s="30"/>
    </row>
    <row r="53" spans="1:9" ht="16.5" x14ac:dyDescent="0.25">
      <c r="A53" s="24">
        <v>39</v>
      </c>
      <c r="B53" s="32" t="s">
        <v>958</v>
      </c>
      <c r="C53" s="35" t="s">
        <v>530</v>
      </c>
      <c r="D53" s="36" t="s">
        <v>959</v>
      </c>
      <c r="E53" s="26">
        <v>6.5</v>
      </c>
      <c r="F53" s="70">
        <v>8</v>
      </c>
      <c r="G53" s="28">
        <f t="shared" si="0"/>
        <v>7.55</v>
      </c>
      <c r="H53" s="38" t="str">
        <f t="shared" si="1"/>
        <v>B</v>
      </c>
      <c r="I53" s="30"/>
    </row>
    <row r="54" spans="1:9" ht="16.5" x14ac:dyDescent="0.25">
      <c r="A54" s="24">
        <v>40</v>
      </c>
      <c r="B54" s="32" t="s">
        <v>960</v>
      </c>
      <c r="C54" s="35" t="s">
        <v>961</v>
      </c>
      <c r="D54" s="36" t="s">
        <v>134</v>
      </c>
      <c r="E54" s="26">
        <v>7.5</v>
      </c>
      <c r="F54" s="70">
        <v>7</v>
      </c>
      <c r="G54" s="28">
        <f t="shared" si="0"/>
        <v>7.1499999999999995</v>
      </c>
      <c r="H54" s="38" t="str">
        <f t="shared" si="1"/>
        <v>B</v>
      </c>
      <c r="I54" s="30"/>
    </row>
    <row r="55" spans="1:9" ht="16.5" x14ac:dyDescent="0.25">
      <c r="A55" s="24">
        <v>41</v>
      </c>
      <c r="B55" s="32" t="s">
        <v>962</v>
      </c>
      <c r="C55" s="35" t="s">
        <v>963</v>
      </c>
      <c r="D55" s="36" t="s">
        <v>134</v>
      </c>
      <c r="E55" s="26">
        <v>5.5</v>
      </c>
      <c r="F55" s="70">
        <v>8</v>
      </c>
      <c r="G55" s="28">
        <f t="shared" si="0"/>
        <v>7.25</v>
      </c>
      <c r="H55" s="38" t="str">
        <f t="shared" si="1"/>
        <v>B</v>
      </c>
      <c r="I55" s="30"/>
    </row>
    <row r="56" spans="1:9" ht="16.5" x14ac:dyDescent="0.25">
      <c r="A56" s="24">
        <v>42</v>
      </c>
      <c r="B56" s="32" t="s">
        <v>964</v>
      </c>
      <c r="C56" s="41" t="s">
        <v>208</v>
      </c>
      <c r="D56" s="42" t="s">
        <v>134</v>
      </c>
      <c r="E56" s="26">
        <v>7</v>
      </c>
      <c r="F56" s="70">
        <v>8.5</v>
      </c>
      <c r="G56" s="28">
        <f t="shared" si="0"/>
        <v>8.0499999999999989</v>
      </c>
      <c r="H56" s="38" t="str">
        <f t="shared" si="1"/>
        <v>B+</v>
      </c>
      <c r="I56" s="30"/>
    </row>
    <row r="57" spans="1:9" ht="16.5" x14ac:dyDescent="0.25">
      <c r="A57" s="24">
        <v>43</v>
      </c>
      <c r="B57" s="32" t="s">
        <v>965</v>
      </c>
      <c r="C57" s="35" t="s">
        <v>121</v>
      </c>
      <c r="D57" s="45" t="s">
        <v>134</v>
      </c>
      <c r="E57" s="26">
        <v>5.5</v>
      </c>
      <c r="F57" s="70">
        <v>7</v>
      </c>
      <c r="G57" s="28">
        <f t="shared" si="0"/>
        <v>6.5499999999999989</v>
      </c>
      <c r="H57" s="38" t="str">
        <f t="shared" si="1"/>
        <v>C+</v>
      </c>
      <c r="I57" s="30"/>
    </row>
    <row r="58" spans="1:9" ht="16.5" x14ac:dyDescent="0.25">
      <c r="A58" s="24">
        <v>44</v>
      </c>
      <c r="B58" s="32" t="s">
        <v>966</v>
      </c>
      <c r="C58" s="35" t="s">
        <v>967</v>
      </c>
      <c r="D58" s="36" t="s">
        <v>134</v>
      </c>
      <c r="E58" s="26">
        <v>6.5</v>
      </c>
      <c r="F58" s="70">
        <v>7</v>
      </c>
      <c r="G58" s="28">
        <f t="shared" si="0"/>
        <v>6.85</v>
      </c>
      <c r="H58" s="38" t="str">
        <f t="shared" si="1"/>
        <v>C+</v>
      </c>
      <c r="I58" s="30"/>
    </row>
    <row r="59" spans="1:9" ht="16.5" x14ac:dyDescent="0.25">
      <c r="A59" s="24">
        <v>45</v>
      </c>
      <c r="B59" s="32" t="s">
        <v>968</v>
      </c>
      <c r="C59" s="35" t="s">
        <v>969</v>
      </c>
      <c r="D59" s="36" t="s">
        <v>178</v>
      </c>
      <c r="E59" s="26">
        <v>6.5</v>
      </c>
      <c r="F59" s="70">
        <v>7.5</v>
      </c>
      <c r="G59" s="28">
        <f t="shared" si="0"/>
        <v>7.2</v>
      </c>
      <c r="H59" s="38" t="str">
        <f t="shared" si="1"/>
        <v>B</v>
      </c>
      <c r="I59" s="30"/>
    </row>
    <row r="60" spans="1:9" ht="16.5" x14ac:dyDescent="0.25">
      <c r="A60" s="24">
        <v>46</v>
      </c>
      <c r="B60" s="32" t="s">
        <v>970</v>
      </c>
      <c r="C60" s="35" t="s">
        <v>529</v>
      </c>
      <c r="D60" s="36" t="s">
        <v>178</v>
      </c>
      <c r="E60" s="26">
        <v>6.5</v>
      </c>
      <c r="F60" s="70">
        <v>8</v>
      </c>
      <c r="G60" s="28">
        <f t="shared" si="0"/>
        <v>7.55</v>
      </c>
      <c r="H60" s="38" t="str">
        <f t="shared" si="1"/>
        <v>B</v>
      </c>
      <c r="I60" s="30"/>
    </row>
    <row r="61" spans="1:9" ht="16.5" x14ac:dyDescent="0.25">
      <c r="A61" s="24">
        <v>47</v>
      </c>
      <c r="B61" s="32" t="s">
        <v>971</v>
      </c>
      <c r="C61" s="35" t="s">
        <v>121</v>
      </c>
      <c r="D61" s="36" t="s">
        <v>178</v>
      </c>
      <c r="E61" s="26">
        <v>6.5</v>
      </c>
      <c r="F61" s="70">
        <v>7</v>
      </c>
      <c r="G61" s="28">
        <f t="shared" si="0"/>
        <v>6.85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972</v>
      </c>
      <c r="C62" s="35" t="s">
        <v>973</v>
      </c>
      <c r="D62" s="36" t="s">
        <v>100</v>
      </c>
      <c r="E62" s="26">
        <v>6.5</v>
      </c>
      <c r="F62" s="70">
        <v>7.5</v>
      </c>
      <c r="G62" s="28">
        <f t="shared" si="0"/>
        <v>7.2</v>
      </c>
      <c r="H62" s="38" t="str">
        <f t="shared" si="1"/>
        <v>B</v>
      </c>
      <c r="I62" s="30"/>
    </row>
    <row r="63" spans="1:9" ht="16.5" x14ac:dyDescent="0.25">
      <c r="A63" s="24">
        <v>49</v>
      </c>
      <c r="B63" s="32" t="s">
        <v>974</v>
      </c>
      <c r="C63" s="35" t="s">
        <v>975</v>
      </c>
      <c r="D63" s="36" t="s">
        <v>100</v>
      </c>
      <c r="E63" s="26">
        <v>8</v>
      </c>
      <c r="F63" s="70">
        <v>7.5</v>
      </c>
      <c r="G63" s="28">
        <f t="shared" si="0"/>
        <v>7.65</v>
      </c>
      <c r="H63" s="38" t="str">
        <f t="shared" si="1"/>
        <v>B</v>
      </c>
      <c r="I63" s="30"/>
    </row>
    <row r="64" spans="1:9" ht="16.5" x14ac:dyDescent="0.25">
      <c r="A64" s="24">
        <v>50</v>
      </c>
      <c r="B64" s="32" t="s">
        <v>976</v>
      </c>
      <c r="C64" s="35" t="s">
        <v>977</v>
      </c>
      <c r="D64" s="36" t="s">
        <v>100</v>
      </c>
      <c r="E64" s="26">
        <v>5.5</v>
      </c>
      <c r="F64" s="70">
        <v>7.5</v>
      </c>
      <c r="G64" s="28">
        <f t="shared" si="0"/>
        <v>6.9</v>
      </c>
      <c r="H64" s="38" t="str">
        <f t="shared" si="1"/>
        <v>C+</v>
      </c>
      <c r="I64" s="30"/>
    </row>
    <row r="65" spans="1:9" ht="16.5" x14ac:dyDescent="0.25">
      <c r="A65" s="24">
        <v>51</v>
      </c>
      <c r="B65" s="32" t="s">
        <v>978</v>
      </c>
      <c r="C65" s="35" t="s">
        <v>979</v>
      </c>
      <c r="D65" s="36" t="s">
        <v>100</v>
      </c>
      <c r="E65" s="26">
        <v>6.5</v>
      </c>
      <c r="F65" s="70">
        <v>7</v>
      </c>
      <c r="G65" s="28">
        <f t="shared" si="0"/>
        <v>6.85</v>
      </c>
      <c r="H65" s="38" t="str">
        <f t="shared" si="1"/>
        <v>C+</v>
      </c>
      <c r="I65" s="30"/>
    </row>
    <row r="66" spans="1:9" ht="16.5" x14ac:dyDescent="0.25">
      <c r="A66" s="24">
        <v>52</v>
      </c>
      <c r="B66" s="32" t="s">
        <v>980</v>
      </c>
      <c r="C66" s="35" t="s">
        <v>981</v>
      </c>
      <c r="D66" s="36" t="s">
        <v>101</v>
      </c>
      <c r="E66" s="26">
        <v>6.5</v>
      </c>
      <c r="F66" s="70">
        <v>6</v>
      </c>
      <c r="G66" s="28">
        <f t="shared" si="0"/>
        <v>6.1499999999999995</v>
      </c>
      <c r="H66" s="38" t="str">
        <f t="shared" si="1"/>
        <v>C+</v>
      </c>
      <c r="I66" s="30"/>
    </row>
    <row r="67" spans="1:9" ht="16.5" x14ac:dyDescent="0.25">
      <c r="A67" s="24">
        <v>53</v>
      </c>
      <c r="B67" s="32" t="s">
        <v>982</v>
      </c>
      <c r="C67" s="35" t="s">
        <v>983</v>
      </c>
      <c r="D67" s="36" t="s">
        <v>537</v>
      </c>
      <c r="E67" s="26">
        <v>6.5</v>
      </c>
      <c r="F67" s="70">
        <v>7.5</v>
      </c>
      <c r="G67" s="28">
        <f t="shared" si="0"/>
        <v>7.2</v>
      </c>
      <c r="H67" s="38" t="str">
        <f t="shared" si="1"/>
        <v>B</v>
      </c>
      <c r="I67" s="30"/>
    </row>
    <row r="68" spans="1:9" ht="16.5" x14ac:dyDescent="0.25">
      <c r="A68" s="24">
        <v>54</v>
      </c>
      <c r="B68" s="32" t="s">
        <v>984</v>
      </c>
      <c r="C68" s="35" t="s">
        <v>985</v>
      </c>
      <c r="D68" s="36" t="s">
        <v>986</v>
      </c>
      <c r="E68" s="26">
        <v>7</v>
      </c>
      <c r="F68" s="70">
        <v>6</v>
      </c>
      <c r="G68" s="28">
        <f t="shared" si="0"/>
        <v>6.2999999999999989</v>
      </c>
      <c r="H68" s="38" t="str">
        <f t="shared" si="1"/>
        <v>C+</v>
      </c>
      <c r="I68" s="30"/>
    </row>
    <row r="69" spans="1:9" ht="15.75" x14ac:dyDescent="0.25">
      <c r="A69" s="1"/>
      <c r="B69" s="1"/>
      <c r="C69" s="1"/>
      <c r="D69" s="1"/>
      <c r="E69" s="1"/>
      <c r="F69" s="64"/>
      <c r="G69" s="1"/>
      <c r="H69" s="1"/>
      <c r="I69" s="1"/>
    </row>
    <row r="70" spans="1:9" ht="15.75" x14ac:dyDescent="0.25">
      <c r="A70" s="10" t="str">
        <f>"Cộng danh sách gồm "</f>
        <v xml:space="preserve">Cộng danh sách gồm </v>
      </c>
      <c r="B70" s="10"/>
      <c r="C70" s="10"/>
      <c r="D70" s="11">
        <f>COUNTA(H15:H68)</f>
        <v>54</v>
      </c>
      <c r="E70" s="12">
        <v>1</v>
      </c>
      <c r="F70" s="71"/>
      <c r="G70" s="1"/>
      <c r="H70" s="1"/>
      <c r="I70" s="1"/>
    </row>
    <row r="71" spans="1:9" ht="15.75" x14ac:dyDescent="0.25">
      <c r="A71" s="112" t="s">
        <v>19</v>
      </c>
      <c r="B71" s="112"/>
      <c r="C71" s="112"/>
      <c r="D71" s="13">
        <f>COUNTIF(G15:G68,"&gt;=5")</f>
        <v>51</v>
      </c>
      <c r="E71" s="14">
        <f>D71/D70</f>
        <v>0.94444444444444442</v>
      </c>
      <c r="F71" s="72"/>
      <c r="G71" s="1"/>
      <c r="H71" s="1"/>
      <c r="I71" s="1"/>
    </row>
    <row r="72" spans="1:9" ht="15.75" x14ac:dyDescent="0.25">
      <c r="A72" s="112" t="s">
        <v>20</v>
      </c>
      <c r="B72" s="112"/>
      <c r="C72" s="112"/>
      <c r="D72" s="13"/>
      <c r="E72" s="14">
        <f>D72/D70</f>
        <v>0</v>
      </c>
      <c r="F72" s="72"/>
      <c r="G72" s="1"/>
      <c r="H72" s="1"/>
      <c r="I72" s="1"/>
    </row>
    <row r="73" spans="1:9" ht="15.75" x14ac:dyDescent="0.25">
      <c r="A73" s="15"/>
      <c r="B73" s="15"/>
      <c r="C73" s="4"/>
      <c r="D73" s="15"/>
      <c r="E73" s="3"/>
      <c r="F73" s="64"/>
      <c r="G73" s="1"/>
      <c r="H73" s="1"/>
      <c r="I73" s="1"/>
    </row>
    <row r="74" spans="1:9" ht="15.75" x14ac:dyDescent="0.25">
      <c r="A74" s="1"/>
      <c r="B74" s="1"/>
      <c r="C74" s="1"/>
      <c r="D74" s="1"/>
      <c r="E74" s="107" t="str">
        <f ca="1">"TP. Hồ Chí Minh, ngày "&amp;  DAY(NOW())&amp;" tháng " &amp;MONTH(NOW())&amp;" năm "&amp;YEAR(NOW())</f>
        <v>TP. Hồ Chí Minh, ngày 12 tháng 6 năm 2016</v>
      </c>
      <c r="F74" s="107"/>
      <c r="G74" s="107"/>
      <c r="H74" s="107"/>
      <c r="I74" s="107"/>
    </row>
    <row r="75" spans="1:9" ht="15.75" x14ac:dyDescent="0.25">
      <c r="A75" s="90" t="s">
        <v>220</v>
      </c>
      <c r="B75" s="90"/>
      <c r="C75" s="90"/>
      <c r="D75" s="1"/>
      <c r="E75" s="90" t="s">
        <v>21</v>
      </c>
      <c r="F75" s="90"/>
      <c r="G75" s="90"/>
      <c r="H75" s="90"/>
      <c r="I75" s="90"/>
    </row>
    <row r="76" spans="1:9" ht="15.75" x14ac:dyDescent="0.25">
      <c r="A76" s="1"/>
      <c r="B76" s="1"/>
      <c r="C76" s="1"/>
      <c r="D76" s="1"/>
      <c r="E76" s="1"/>
      <c r="F76" s="64"/>
      <c r="G76" s="1"/>
      <c r="H76" s="1"/>
      <c r="I76" s="1"/>
    </row>
    <row r="80" spans="1:9" x14ac:dyDescent="0.25">
      <c r="A80" s="108" t="s">
        <v>1082</v>
      </c>
      <c r="B80" s="108"/>
      <c r="C80" s="108"/>
      <c r="F80" s="108" t="s">
        <v>1083</v>
      </c>
      <c r="G80" s="108"/>
      <c r="H80" s="108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15:D68" name="Range3_1"/>
  </protectedRanges>
  <mergeCells count="29"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3" priority="2" stopIfTrue="1" operator="equal">
      <formula>"F"</formula>
    </cfRule>
  </conditionalFormatting>
  <conditionalFormatting sqref="G15:G68">
    <cfRule type="expression" dxfId="2" priority="1" stopIfTrue="1">
      <formula>MAX(#REF!)&lt;4</formula>
    </cfRule>
  </conditionalFormatting>
  <pageMargins left="0.35416666666666702" right="1.0416666666666701E-2" top="0.75" bottom="0.104166666666667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50" zoomScaleNormal="100" workbookViewId="0">
      <selection activeCell="F71" sqref="F71"/>
    </sheetView>
  </sheetViews>
  <sheetFormatPr defaultRowHeight="15" x14ac:dyDescent="0.25"/>
  <cols>
    <col min="1" max="1" width="5" customWidth="1"/>
    <col min="2" max="2" width="14" customWidth="1"/>
    <col min="3" max="3" width="24.42578125" customWidth="1"/>
    <col min="4" max="4" width="9.7109375" customWidth="1"/>
    <col min="6" max="6" width="9.140625" style="73"/>
  </cols>
  <sheetData>
    <row r="1" spans="1:9" ht="15.75" x14ac:dyDescent="0.25">
      <c r="A1" s="90" t="s">
        <v>0</v>
      </c>
      <c r="B1" s="90"/>
      <c r="C1" s="90"/>
      <c r="D1" s="90"/>
      <c r="E1" s="90" t="s">
        <v>1</v>
      </c>
      <c r="F1" s="90"/>
      <c r="G1" s="90"/>
      <c r="H1" s="90"/>
      <c r="I1" s="90"/>
    </row>
    <row r="2" spans="1:9" ht="15.75" x14ac:dyDescent="0.25">
      <c r="A2" s="90" t="s">
        <v>2</v>
      </c>
      <c r="B2" s="90"/>
      <c r="C2" s="90"/>
      <c r="D2" s="90"/>
      <c r="E2" s="110" t="s">
        <v>3</v>
      </c>
      <c r="F2" s="110"/>
      <c r="G2" s="110"/>
      <c r="H2" s="110"/>
      <c r="I2" s="110"/>
    </row>
    <row r="3" spans="1:9" ht="15.75" x14ac:dyDescent="0.25">
      <c r="A3" s="90" t="s">
        <v>4</v>
      </c>
      <c r="B3" s="90"/>
      <c r="C3" s="90"/>
      <c r="D3" s="90"/>
      <c r="E3" s="1"/>
      <c r="F3" s="64"/>
      <c r="G3" s="1"/>
      <c r="H3" s="1"/>
      <c r="I3" s="1"/>
    </row>
    <row r="4" spans="1:9" ht="15.75" x14ac:dyDescent="0.25">
      <c r="A4" s="90" t="s">
        <v>22</v>
      </c>
      <c r="B4" s="90"/>
      <c r="C4" s="90"/>
      <c r="D4" s="90"/>
      <c r="E4" s="1"/>
      <c r="F4" s="64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64"/>
      <c r="G5" s="1"/>
      <c r="H5" s="1"/>
      <c r="I5" s="1"/>
    </row>
    <row r="6" spans="1:9" ht="19.5" x14ac:dyDescent="0.3">
      <c r="A6" s="111" t="s">
        <v>1090</v>
      </c>
      <c r="B6" s="111"/>
      <c r="C6" s="111"/>
      <c r="D6" s="111"/>
      <c r="E6" s="111"/>
      <c r="F6" s="111"/>
      <c r="G6" s="111"/>
      <c r="H6" s="111"/>
      <c r="I6" s="111"/>
    </row>
    <row r="7" spans="1:9" ht="15.75" x14ac:dyDescent="0.25">
      <c r="A7" s="20"/>
      <c r="B7" s="20"/>
      <c r="C7" s="20"/>
      <c r="D7" s="20"/>
      <c r="E7" s="20"/>
      <c r="F7" s="65"/>
      <c r="G7" s="20"/>
      <c r="H7" s="20"/>
      <c r="I7" s="20"/>
    </row>
    <row r="8" spans="1:9" ht="15.75" x14ac:dyDescent="0.25">
      <c r="A8" s="91" t="s">
        <v>5</v>
      </c>
      <c r="B8" s="91"/>
      <c r="C8" s="91" t="s">
        <v>1084</v>
      </c>
      <c r="D8" s="91"/>
      <c r="E8" s="91" t="s">
        <v>6</v>
      </c>
      <c r="F8" s="91"/>
      <c r="G8" s="62" t="s">
        <v>1086</v>
      </c>
      <c r="H8" s="3"/>
      <c r="I8" s="3"/>
    </row>
    <row r="9" spans="1:9" ht="15.75" x14ac:dyDescent="0.25">
      <c r="A9" s="91" t="s">
        <v>7</v>
      </c>
      <c r="B9" s="91"/>
      <c r="C9" s="91" t="s">
        <v>987</v>
      </c>
      <c r="D9" s="91"/>
      <c r="E9" s="91" t="s">
        <v>8</v>
      </c>
      <c r="F9" s="91"/>
      <c r="G9" s="3" t="s">
        <v>1087</v>
      </c>
      <c r="H9" s="3"/>
      <c r="I9" s="3"/>
    </row>
    <row r="10" spans="1:9" ht="15.75" x14ac:dyDescent="0.25">
      <c r="A10" s="91" t="s">
        <v>9</v>
      </c>
      <c r="B10" s="91"/>
      <c r="C10" s="91" t="s">
        <v>1085</v>
      </c>
      <c r="D10" s="91"/>
      <c r="E10" s="15" t="s">
        <v>421</v>
      </c>
      <c r="F10" s="66"/>
      <c r="G10" s="109" t="s">
        <v>1088</v>
      </c>
      <c r="H10" s="109"/>
      <c r="I10" s="1"/>
    </row>
    <row r="11" spans="1:9" ht="15.75" x14ac:dyDescent="0.25">
      <c r="A11" s="1"/>
      <c r="B11" s="1"/>
      <c r="C11" s="1"/>
      <c r="D11" s="1"/>
      <c r="E11" s="1"/>
      <c r="F11" s="64"/>
      <c r="G11" s="1"/>
      <c r="H11" s="1"/>
      <c r="I11" s="1"/>
    </row>
    <row r="12" spans="1:9" ht="47.25" x14ac:dyDescent="0.25">
      <c r="A12" s="92" t="s">
        <v>10</v>
      </c>
      <c r="B12" s="94" t="s">
        <v>11</v>
      </c>
      <c r="C12" s="96" t="s">
        <v>12</v>
      </c>
      <c r="D12" s="97"/>
      <c r="E12" s="5" t="s">
        <v>13</v>
      </c>
      <c r="F12" s="67" t="s">
        <v>14</v>
      </c>
      <c r="G12" s="100" t="s">
        <v>15</v>
      </c>
      <c r="H12" s="101"/>
      <c r="I12" s="102" t="s">
        <v>16</v>
      </c>
    </row>
    <row r="13" spans="1:9" ht="15.75" x14ac:dyDescent="0.25">
      <c r="A13" s="93"/>
      <c r="B13" s="95"/>
      <c r="C13" s="98"/>
      <c r="D13" s="99"/>
      <c r="E13" s="6">
        <v>0.3</v>
      </c>
      <c r="F13" s="68">
        <v>0.7</v>
      </c>
      <c r="G13" s="7" t="s">
        <v>17</v>
      </c>
      <c r="H13" s="7" t="s">
        <v>18</v>
      </c>
      <c r="I13" s="103"/>
    </row>
    <row r="14" spans="1:9" ht="15.75" x14ac:dyDescent="0.25">
      <c r="A14" s="21">
        <v>1</v>
      </c>
      <c r="B14" s="22">
        <v>2</v>
      </c>
      <c r="C14" s="94">
        <v>3</v>
      </c>
      <c r="D14" s="94"/>
      <c r="E14" s="21">
        <v>4</v>
      </c>
      <c r="F14" s="69">
        <v>5</v>
      </c>
      <c r="G14" s="21">
        <v>6</v>
      </c>
      <c r="H14" s="22">
        <v>7</v>
      </c>
      <c r="I14" s="7">
        <v>8</v>
      </c>
    </row>
    <row r="15" spans="1:9" ht="16.5" x14ac:dyDescent="0.25">
      <c r="A15" s="23">
        <v>1</v>
      </c>
      <c r="B15" s="31" t="s">
        <v>988</v>
      </c>
      <c r="C15" s="33" t="s">
        <v>133</v>
      </c>
      <c r="D15" s="34" t="s">
        <v>201</v>
      </c>
      <c r="E15" s="25">
        <v>5.5</v>
      </c>
      <c r="F15" s="63">
        <v>5</v>
      </c>
      <c r="G15" s="27">
        <f>E15*$E$13+F15*$F$13</f>
        <v>5.15</v>
      </c>
      <c r="H15" s="9" t="str">
        <f>IF(G15&lt;4,"F",IF(G15&lt;=4.9,"D",IF(G15&lt;=5.4,"D+",IF(G15&lt;=5.9,"C",IF(G15&lt;=6.9,"C+",IF(G15&lt;=7.9,"B",IF(G15&lt;=8.4,"B+","A")))))))</f>
        <v>D+</v>
      </c>
      <c r="I15" s="29"/>
    </row>
    <row r="16" spans="1:9" ht="16.5" x14ac:dyDescent="0.25">
      <c r="A16" s="24">
        <v>2</v>
      </c>
      <c r="B16" s="32" t="s">
        <v>989</v>
      </c>
      <c r="C16" s="37" t="s">
        <v>490</v>
      </c>
      <c r="D16" s="47" t="s">
        <v>30</v>
      </c>
      <c r="E16" s="26">
        <v>7.5</v>
      </c>
      <c r="F16" s="70">
        <v>7</v>
      </c>
      <c r="G16" s="28">
        <f t="shared" ref="G16:G68" si="0">E16*$E$13+F16*$F$13</f>
        <v>7.1499999999999995</v>
      </c>
      <c r="H16" s="38" t="str">
        <f t="shared" ref="H16:H68" si="1">IF(G16&lt;4,"F",IF(G16&lt;=4.9,"D",IF(G16&lt;=5.4,"D+",IF(G16&lt;=5.9,"C",IF(G16&lt;=6.9,"C+",IF(G16&lt;=7.9,"B",IF(G16&lt;=8.4,"B+","A")))))))</f>
        <v>B</v>
      </c>
      <c r="I16" s="30"/>
    </row>
    <row r="17" spans="1:9" ht="16.5" x14ac:dyDescent="0.25">
      <c r="A17" s="24">
        <v>3</v>
      </c>
      <c r="B17" s="32" t="s">
        <v>990</v>
      </c>
      <c r="C17" s="46" t="s">
        <v>36</v>
      </c>
      <c r="D17" s="47" t="s">
        <v>33</v>
      </c>
      <c r="E17" s="26">
        <v>8</v>
      </c>
      <c r="F17" s="70">
        <v>7.5</v>
      </c>
      <c r="G17" s="28">
        <f t="shared" si="0"/>
        <v>7.65</v>
      </c>
      <c r="H17" s="38" t="str">
        <f t="shared" si="1"/>
        <v>B</v>
      </c>
      <c r="I17" s="30"/>
    </row>
    <row r="18" spans="1:9" ht="16.5" x14ac:dyDescent="0.25">
      <c r="A18" s="24">
        <v>4</v>
      </c>
      <c r="B18" s="52" t="s">
        <v>991</v>
      </c>
      <c r="C18" s="37" t="s">
        <v>992</v>
      </c>
      <c r="D18" s="47" t="s">
        <v>126</v>
      </c>
      <c r="E18" s="26">
        <v>6</v>
      </c>
      <c r="F18" s="70">
        <v>7.5</v>
      </c>
      <c r="G18" s="28">
        <f t="shared" si="0"/>
        <v>7.05</v>
      </c>
      <c r="H18" s="38" t="str">
        <f t="shared" si="1"/>
        <v>B</v>
      </c>
      <c r="I18" s="30"/>
    </row>
    <row r="19" spans="1:9" ht="16.5" x14ac:dyDescent="0.25">
      <c r="A19" s="24">
        <v>5</v>
      </c>
      <c r="B19" s="32" t="s">
        <v>993</v>
      </c>
      <c r="C19" s="46" t="s">
        <v>147</v>
      </c>
      <c r="D19" s="47" t="s">
        <v>994</v>
      </c>
      <c r="E19" s="26">
        <v>4.5</v>
      </c>
      <c r="F19" s="70">
        <v>6</v>
      </c>
      <c r="G19" s="28">
        <f t="shared" si="0"/>
        <v>5.5499999999999989</v>
      </c>
      <c r="H19" s="38" t="str">
        <f t="shared" si="1"/>
        <v>C</v>
      </c>
      <c r="I19" s="30"/>
    </row>
    <row r="20" spans="1:9" ht="16.5" x14ac:dyDescent="0.25">
      <c r="A20" s="24">
        <v>6</v>
      </c>
      <c r="B20" s="32" t="s">
        <v>995</v>
      </c>
      <c r="C20" s="46" t="s">
        <v>996</v>
      </c>
      <c r="D20" s="47" t="s">
        <v>535</v>
      </c>
      <c r="E20" s="26">
        <v>5</v>
      </c>
      <c r="F20" s="70">
        <v>6</v>
      </c>
      <c r="G20" s="28">
        <f t="shared" si="0"/>
        <v>5.6999999999999993</v>
      </c>
      <c r="H20" s="38" t="str">
        <f t="shared" si="1"/>
        <v>C</v>
      </c>
      <c r="I20" s="30"/>
    </row>
    <row r="21" spans="1:9" ht="16.5" x14ac:dyDescent="0.25">
      <c r="A21" s="24">
        <v>7</v>
      </c>
      <c r="B21" s="32" t="s">
        <v>997</v>
      </c>
      <c r="C21" s="46" t="s">
        <v>998</v>
      </c>
      <c r="D21" s="47" t="s">
        <v>79</v>
      </c>
      <c r="E21" s="26">
        <v>5.5</v>
      </c>
      <c r="F21" s="70">
        <v>7</v>
      </c>
      <c r="G21" s="28">
        <f t="shared" si="0"/>
        <v>6.5499999999999989</v>
      </c>
      <c r="H21" s="38" t="str">
        <f t="shared" si="1"/>
        <v>C+</v>
      </c>
      <c r="I21" s="30"/>
    </row>
    <row r="22" spans="1:9" ht="16.5" x14ac:dyDescent="0.25">
      <c r="A22" s="24">
        <v>8</v>
      </c>
      <c r="B22" s="32" t="s">
        <v>999</v>
      </c>
      <c r="C22" s="46" t="s">
        <v>1000</v>
      </c>
      <c r="D22" s="47" t="s">
        <v>47</v>
      </c>
      <c r="E22" s="26">
        <v>6.5</v>
      </c>
      <c r="F22" s="70">
        <v>7.5</v>
      </c>
      <c r="G22" s="28">
        <f t="shared" si="0"/>
        <v>7.2</v>
      </c>
      <c r="H22" s="38" t="str">
        <f t="shared" si="1"/>
        <v>B</v>
      </c>
      <c r="I22" s="30"/>
    </row>
    <row r="23" spans="1:9" ht="16.5" x14ac:dyDescent="0.25">
      <c r="A23" s="24">
        <v>9</v>
      </c>
      <c r="B23" s="32" t="s">
        <v>1001</v>
      </c>
      <c r="C23" s="46" t="s">
        <v>212</v>
      </c>
      <c r="D23" s="47" t="s">
        <v>47</v>
      </c>
      <c r="E23" s="26">
        <v>5.5</v>
      </c>
      <c r="F23" s="70">
        <v>6</v>
      </c>
      <c r="G23" s="28">
        <f t="shared" si="0"/>
        <v>5.85</v>
      </c>
      <c r="H23" s="38" t="str">
        <f t="shared" si="1"/>
        <v>C</v>
      </c>
      <c r="I23" s="30"/>
    </row>
    <row r="24" spans="1:9" ht="16.5" x14ac:dyDescent="0.25">
      <c r="A24" s="24">
        <v>10</v>
      </c>
      <c r="B24" s="32" t="s">
        <v>1002</v>
      </c>
      <c r="C24" s="46" t="s">
        <v>78</v>
      </c>
      <c r="D24" s="47" t="s">
        <v>151</v>
      </c>
      <c r="E24" s="26">
        <v>4.5</v>
      </c>
      <c r="F24" s="70">
        <v>6</v>
      </c>
      <c r="G24" s="28">
        <f t="shared" si="0"/>
        <v>5.5499999999999989</v>
      </c>
      <c r="H24" s="38" t="str">
        <f t="shared" si="1"/>
        <v>C</v>
      </c>
      <c r="I24" s="30"/>
    </row>
    <row r="25" spans="1:9" ht="16.5" x14ac:dyDescent="0.25">
      <c r="A25" s="24">
        <v>11</v>
      </c>
      <c r="B25" s="32" t="s">
        <v>1003</v>
      </c>
      <c r="C25" s="46" t="s">
        <v>182</v>
      </c>
      <c r="D25" s="47" t="s">
        <v>162</v>
      </c>
      <c r="E25" s="26">
        <v>6.5</v>
      </c>
      <c r="F25" s="70">
        <v>7.5</v>
      </c>
      <c r="G25" s="28">
        <f t="shared" si="0"/>
        <v>7.2</v>
      </c>
      <c r="H25" s="38" t="str">
        <f t="shared" si="1"/>
        <v>B</v>
      </c>
      <c r="I25" s="30"/>
    </row>
    <row r="26" spans="1:9" ht="17.25" x14ac:dyDescent="0.3">
      <c r="A26" s="24">
        <v>12</v>
      </c>
      <c r="B26" s="32" t="s">
        <v>1004</v>
      </c>
      <c r="C26" s="59" t="s">
        <v>1005</v>
      </c>
      <c r="D26" s="45" t="s">
        <v>1006</v>
      </c>
      <c r="E26" s="26">
        <v>4.5</v>
      </c>
      <c r="F26" s="70">
        <v>7.5</v>
      </c>
      <c r="G26" s="28">
        <f t="shared" si="0"/>
        <v>6.6</v>
      </c>
      <c r="H26" s="38" t="str">
        <f t="shared" si="1"/>
        <v>C+</v>
      </c>
      <c r="I26" s="30"/>
    </row>
    <row r="27" spans="1:9" ht="16.5" x14ac:dyDescent="0.25">
      <c r="A27" s="24">
        <v>13</v>
      </c>
      <c r="B27" s="32" t="s">
        <v>1007</v>
      </c>
      <c r="C27" s="46" t="s">
        <v>1008</v>
      </c>
      <c r="D27" s="47" t="s">
        <v>52</v>
      </c>
      <c r="E27" s="26">
        <v>7.5</v>
      </c>
      <c r="F27" s="70">
        <v>9</v>
      </c>
      <c r="G27" s="28">
        <f t="shared" si="0"/>
        <v>8.5500000000000007</v>
      </c>
      <c r="H27" s="38" t="str">
        <f t="shared" si="1"/>
        <v>A</v>
      </c>
      <c r="I27" s="30"/>
    </row>
    <row r="28" spans="1:9" ht="16.5" x14ac:dyDescent="0.25">
      <c r="A28" s="24">
        <v>14</v>
      </c>
      <c r="B28" s="32" t="s">
        <v>1009</v>
      </c>
      <c r="C28" s="46" t="s">
        <v>255</v>
      </c>
      <c r="D28" s="47" t="s">
        <v>115</v>
      </c>
      <c r="E28" s="26">
        <v>6</v>
      </c>
      <c r="F28" s="70">
        <v>6.5</v>
      </c>
      <c r="G28" s="28">
        <f t="shared" si="0"/>
        <v>6.35</v>
      </c>
      <c r="H28" s="38" t="str">
        <f t="shared" si="1"/>
        <v>C+</v>
      </c>
      <c r="I28" s="30"/>
    </row>
    <row r="29" spans="1:9" ht="16.5" x14ac:dyDescent="0.25">
      <c r="A29" s="24">
        <v>15</v>
      </c>
      <c r="B29" s="32" t="s">
        <v>1010</v>
      </c>
      <c r="C29" s="46" t="s">
        <v>1011</v>
      </c>
      <c r="D29" s="47" t="s">
        <v>63</v>
      </c>
      <c r="E29" s="26">
        <v>7.5</v>
      </c>
      <c r="F29" s="70">
        <v>8.5</v>
      </c>
      <c r="G29" s="28">
        <f t="shared" si="0"/>
        <v>8.1999999999999993</v>
      </c>
      <c r="H29" s="38" t="str">
        <f t="shared" si="1"/>
        <v>B+</v>
      </c>
      <c r="I29" s="30"/>
    </row>
    <row r="30" spans="1:9" ht="16.5" x14ac:dyDescent="0.25">
      <c r="A30" s="24">
        <v>16</v>
      </c>
      <c r="B30" s="32" t="s">
        <v>1012</v>
      </c>
      <c r="C30" s="46" t="s">
        <v>102</v>
      </c>
      <c r="D30" s="47" t="s">
        <v>160</v>
      </c>
      <c r="E30" s="26">
        <v>6</v>
      </c>
      <c r="F30" s="70">
        <v>8.5</v>
      </c>
      <c r="G30" s="28">
        <f t="shared" si="0"/>
        <v>7.7499999999999991</v>
      </c>
      <c r="H30" s="38" t="str">
        <f t="shared" si="1"/>
        <v>B</v>
      </c>
      <c r="I30" s="30"/>
    </row>
    <row r="31" spans="1:9" ht="16.5" x14ac:dyDescent="0.25">
      <c r="A31" s="24">
        <v>17</v>
      </c>
      <c r="B31" s="32" t="s">
        <v>1013</v>
      </c>
      <c r="C31" s="46" t="s">
        <v>93</v>
      </c>
      <c r="D31" s="47" t="s">
        <v>100</v>
      </c>
      <c r="E31" s="26">
        <v>6</v>
      </c>
      <c r="F31" s="70">
        <v>8.5</v>
      </c>
      <c r="G31" s="28">
        <f t="shared" si="0"/>
        <v>7.7499999999999991</v>
      </c>
      <c r="H31" s="38" t="str">
        <f t="shared" si="1"/>
        <v>B</v>
      </c>
      <c r="I31" s="30"/>
    </row>
    <row r="32" spans="1:9" ht="16.5" x14ac:dyDescent="0.25">
      <c r="A32" s="24">
        <v>18</v>
      </c>
      <c r="B32" s="32" t="s">
        <v>1014</v>
      </c>
      <c r="C32" s="46" t="s">
        <v>412</v>
      </c>
      <c r="D32" s="47" t="s">
        <v>986</v>
      </c>
      <c r="E32" s="26">
        <v>5</v>
      </c>
      <c r="F32" s="70">
        <v>8</v>
      </c>
      <c r="G32" s="28">
        <f t="shared" si="0"/>
        <v>7.1</v>
      </c>
      <c r="H32" s="38" t="str">
        <f t="shared" si="1"/>
        <v>B</v>
      </c>
      <c r="I32" s="30"/>
    </row>
    <row r="33" spans="1:9" ht="16.5" x14ac:dyDescent="0.25">
      <c r="A33" s="24">
        <v>19</v>
      </c>
      <c r="B33" s="32" t="s">
        <v>1015</v>
      </c>
      <c r="C33" s="46" t="s">
        <v>508</v>
      </c>
      <c r="D33" s="47" t="s">
        <v>119</v>
      </c>
      <c r="E33" s="26">
        <v>6</v>
      </c>
      <c r="F33" s="70">
        <v>5.5</v>
      </c>
      <c r="G33" s="28">
        <f t="shared" si="0"/>
        <v>5.6499999999999995</v>
      </c>
      <c r="H33" s="38" t="str">
        <f t="shared" si="1"/>
        <v>C</v>
      </c>
      <c r="I33" s="30"/>
    </row>
    <row r="34" spans="1:9" ht="16.5" x14ac:dyDescent="0.25">
      <c r="A34" s="24">
        <v>20</v>
      </c>
      <c r="B34" s="32" t="s">
        <v>1016</v>
      </c>
      <c r="C34" s="46" t="s">
        <v>1017</v>
      </c>
      <c r="D34" s="47" t="s">
        <v>119</v>
      </c>
      <c r="E34" s="26">
        <v>6</v>
      </c>
      <c r="F34" s="70">
        <v>7.5</v>
      </c>
      <c r="G34" s="28">
        <f t="shared" si="0"/>
        <v>7.05</v>
      </c>
      <c r="H34" s="38" t="str">
        <f t="shared" si="1"/>
        <v>B</v>
      </c>
      <c r="I34" s="30"/>
    </row>
    <row r="35" spans="1:9" ht="16.5" x14ac:dyDescent="0.25">
      <c r="A35" s="24">
        <v>21</v>
      </c>
      <c r="B35" s="32" t="s">
        <v>1018</v>
      </c>
      <c r="C35" s="46" t="s">
        <v>1019</v>
      </c>
      <c r="D35" s="47" t="s">
        <v>119</v>
      </c>
      <c r="E35" s="26">
        <v>0</v>
      </c>
      <c r="F35" s="70"/>
      <c r="G35" s="28">
        <f t="shared" si="0"/>
        <v>0</v>
      </c>
      <c r="H35" s="38" t="str">
        <f t="shared" si="1"/>
        <v>F</v>
      </c>
      <c r="I35" s="30"/>
    </row>
    <row r="36" spans="1:9" ht="16.5" x14ac:dyDescent="0.25">
      <c r="A36" s="24">
        <v>22</v>
      </c>
      <c r="B36" s="32" t="s">
        <v>1020</v>
      </c>
      <c r="C36" s="46" t="s">
        <v>1021</v>
      </c>
      <c r="D36" s="47" t="s">
        <v>119</v>
      </c>
      <c r="E36" s="26">
        <v>6</v>
      </c>
      <c r="F36" s="70">
        <v>6</v>
      </c>
      <c r="G36" s="28">
        <f t="shared" si="0"/>
        <v>5.9999999999999991</v>
      </c>
      <c r="H36" s="38" t="str">
        <f t="shared" si="1"/>
        <v>C+</v>
      </c>
      <c r="I36" s="30"/>
    </row>
    <row r="37" spans="1:9" ht="16.5" x14ac:dyDescent="0.25">
      <c r="A37" s="24">
        <v>23</v>
      </c>
      <c r="B37" s="32" t="s">
        <v>1022</v>
      </c>
      <c r="C37" s="46" t="s">
        <v>523</v>
      </c>
      <c r="D37" s="47" t="s">
        <v>165</v>
      </c>
      <c r="E37" s="26">
        <v>6</v>
      </c>
      <c r="F37" s="70">
        <v>7.5</v>
      </c>
      <c r="G37" s="28">
        <f t="shared" si="0"/>
        <v>7.05</v>
      </c>
      <c r="H37" s="38" t="str">
        <f t="shared" si="1"/>
        <v>B</v>
      </c>
      <c r="I37" s="30"/>
    </row>
    <row r="38" spans="1:9" ht="16.5" x14ac:dyDescent="0.25">
      <c r="A38" s="24">
        <v>24</v>
      </c>
      <c r="B38" s="32" t="s">
        <v>1023</v>
      </c>
      <c r="C38" s="46" t="s">
        <v>1024</v>
      </c>
      <c r="D38" s="47" t="s">
        <v>66</v>
      </c>
      <c r="E38" s="26">
        <v>7</v>
      </c>
      <c r="F38" s="70">
        <v>7</v>
      </c>
      <c r="G38" s="28">
        <f t="shared" si="0"/>
        <v>7</v>
      </c>
      <c r="H38" s="38" t="str">
        <f t="shared" si="1"/>
        <v>B</v>
      </c>
      <c r="I38" s="30"/>
    </row>
    <row r="39" spans="1:9" ht="16.5" x14ac:dyDescent="0.25">
      <c r="A39" s="24">
        <v>25</v>
      </c>
      <c r="B39" s="32" t="s">
        <v>1025</v>
      </c>
      <c r="C39" s="46" t="s">
        <v>253</v>
      </c>
      <c r="D39" s="47" t="s">
        <v>66</v>
      </c>
      <c r="E39" s="26">
        <v>7.5</v>
      </c>
      <c r="F39" s="70">
        <v>7</v>
      </c>
      <c r="G39" s="28">
        <f t="shared" si="0"/>
        <v>7.1499999999999995</v>
      </c>
      <c r="H39" s="38" t="str">
        <f t="shared" si="1"/>
        <v>B</v>
      </c>
      <c r="I39" s="30"/>
    </row>
    <row r="40" spans="1:9" ht="16.5" x14ac:dyDescent="0.25">
      <c r="A40" s="24">
        <v>26</v>
      </c>
      <c r="B40" s="32" t="s">
        <v>1026</v>
      </c>
      <c r="C40" s="46" t="s">
        <v>155</v>
      </c>
      <c r="D40" s="47" t="s">
        <v>97</v>
      </c>
      <c r="E40" s="26">
        <v>0</v>
      </c>
      <c r="F40" s="70"/>
      <c r="G40" s="28">
        <f t="shared" si="0"/>
        <v>0</v>
      </c>
      <c r="H40" s="38" t="str">
        <f t="shared" si="1"/>
        <v>F</v>
      </c>
      <c r="I40" s="75" t="s">
        <v>1093</v>
      </c>
    </row>
    <row r="41" spans="1:9" ht="16.5" x14ac:dyDescent="0.25">
      <c r="A41" s="24">
        <v>27</v>
      </c>
      <c r="B41" s="32" t="s">
        <v>1027</v>
      </c>
      <c r="C41" s="46" t="s">
        <v>236</v>
      </c>
      <c r="D41" s="47" t="s">
        <v>69</v>
      </c>
      <c r="E41" s="26">
        <v>6.5</v>
      </c>
      <c r="F41" s="70">
        <v>5.5</v>
      </c>
      <c r="G41" s="28">
        <f t="shared" si="0"/>
        <v>5.8</v>
      </c>
      <c r="H41" s="38" t="str">
        <f t="shared" si="1"/>
        <v>C</v>
      </c>
      <c r="I41" s="30"/>
    </row>
    <row r="42" spans="1:9" ht="16.5" x14ac:dyDescent="0.25">
      <c r="A42" s="24">
        <v>28</v>
      </c>
      <c r="B42" s="32" t="s">
        <v>1028</v>
      </c>
      <c r="C42" s="46" t="s">
        <v>412</v>
      </c>
      <c r="D42" s="47" t="s">
        <v>69</v>
      </c>
      <c r="E42" s="26">
        <v>7</v>
      </c>
      <c r="F42" s="70">
        <v>7.5</v>
      </c>
      <c r="G42" s="28">
        <f t="shared" si="0"/>
        <v>7.35</v>
      </c>
      <c r="H42" s="38" t="str">
        <f t="shared" si="1"/>
        <v>B</v>
      </c>
      <c r="I42" s="30"/>
    </row>
    <row r="43" spans="1:9" ht="16.5" x14ac:dyDescent="0.25">
      <c r="A43" s="24">
        <v>29</v>
      </c>
      <c r="B43" s="32" t="s">
        <v>1029</v>
      </c>
      <c r="C43" s="46" t="s">
        <v>184</v>
      </c>
      <c r="D43" s="47" t="s">
        <v>1030</v>
      </c>
      <c r="E43" s="26">
        <v>8.5</v>
      </c>
      <c r="F43" s="70">
        <v>7</v>
      </c>
      <c r="G43" s="28">
        <f t="shared" si="0"/>
        <v>7.4499999999999993</v>
      </c>
      <c r="H43" s="38" t="str">
        <f t="shared" si="1"/>
        <v>B</v>
      </c>
      <c r="I43" s="30"/>
    </row>
    <row r="44" spans="1:9" ht="16.5" x14ac:dyDescent="0.25">
      <c r="A44" s="24">
        <v>30</v>
      </c>
      <c r="B44" s="32" t="s">
        <v>1031</v>
      </c>
      <c r="C44" s="46" t="s">
        <v>102</v>
      </c>
      <c r="D44" s="47" t="s">
        <v>1032</v>
      </c>
      <c r="E44" s="26">
        <v>7</v>
      </c>
      <c r="F44" s="70">
        <v>5.5</v>
      </c>
      <c r="G44" s="28">
        <f t="shared" si="0"/>
        <v>5.9499999999999993</v>
      </c>
      <c r="H44" s="38" t="str">
        <f t="shared" si="1"/>
        <v>C+</v>
      </c>
      <c r="I44" s="30"/>
    </row>
    <row r="45" spans="1:9" ht="16.5" x14ac:dyDescent="0.25">
      <c r="A45" s="24">
        <v>31</v>
      </c>
      <c r="B45" s="32" t="s">
        <v>1033</v>
      </c>
      <c r="C45" s="46" t="s">
        <v>1034</v>
      </c>
      <c r="D45" s="47" t="s">
        <v>71</v>
      </c>
      <c r="E45" s="26">
        <v>7</v>
      </c>
      <c r="F45" s="70">
        <v>7.5</v>
      </c>
      <c r="G45" s="28">
        <f t="shared" si="0"/>
        <v>7.35</v>
      </c>
      <c r="H45" s="38" t="str">
        <f t="shared" si="1"/>
        <v>B</v>
      </c>
      <c r="I45" s="30"/>
    </row>
    <row r="46" spans="1:9" ht="16.5" x14ac:dyDescent="0.25">
      <c r="A46" s="24">
        <v>32</v>
      </c>
      <c r="B46" s="32" t="s">
        <v>1035</v>
      </c>
      <c r="C46" s="46" t="s">
        <v>507</v>
      </c>
      <c r="D46" s="47" t="s">
        <v>71</v>
      </c>
      <c r="E46" s="26">
        <v>7</v>
      </c>
      <c r="F46" s="70">
        <v>6</v>
      </c>
      <c r="G46" s="28">
        <f t="shared" si="0"/>
        <v>6.2999999999999989</v>
      </c>
      <c r="H46" s="38" t="str">
        <f t="shared" si="1"/>
        <v>C+</v>
      </c>
      <c r="I46" s="30"/>
    </row>
    <row r="47" spans="1:9" ht="16.5" x14ac:dyDescent="0.25">
      <c r="A47" s="24">
        <v>33</v>
      </c>
      <c r="B47" s="32" t="s">
        <v>1036</v>
      </c>
      <c r="C47" s="46" t="s">
        <v>159</v>
      </c>
      <c r="D47" s="47" t="s">
        <v>71</v>
      </c>
      <c r="E47" s="26">
        <v>6</v>
      </c>
      <c r="F47" s="70">
        <v>8</v>
      </c>
      <c r="G47" s="28">
        <f t="shared" si="0"/>
        <v>7.3999999999999995</v>
      </c>
      <c r="H47" s="38" t="str">
        <f t="shared" si="1"/>
        <v>B</v>
      </c>
      <c r="I47" s="30"/>
    </row>
    <row r="48" spans="1:9" ht="16.5" x14ac:dyDescent="0.25">
      <c r="A48" s="24">
        <v>34</v>
      </c>
      <c r="B48" s="32" t="s">
        <v>1037</v>
      </c>
      <c r="C48" s="46" t="s">
        <v>1038</v>
      </c>
      <c r="D48" s="47" t="s">
        <v>71</v>
      </c>
      <c r="E48" s="26">
        <v>10</v>
      </c>
      <c r="F48" s="70">
        <v>8.5</v>
      </c>
      <c r="G48" s="28">
        <f t="shared" si="0"/>
        <v>8.9499999999999993</v>
      </c>
      <c r="H48" s="38" t="str">
        <f t="shared" si="1"/>
        <v>A</v>
      </c>
      <c r="I48" s="30"/>
    </row>
    <row r="49" spans="1:9" ht="16.5" x14ac:dyDescent="0.25">
      <c r="A49" s="24">
        <v>35</v>
      </c>
      <c r="B49" s="32" t="s">
        <v>1039</v>
      </c>
      <c r="C49" s="46" t="s">
        <v>239</v>
      </c>
      <c r="D49" s="47" t="s">
        <v>71</v>
      </c>
      <c r="E49" s="26">
        <v>5</v>
      </c>
      <c r="F49" s="70">
        <v>7.5</v>
      </c>
      <c r="G49" s="28">
        <f t="shared" si="0"/>
        <v>6.75</v>
      </c>
      <c r="H49" s="38" t="str">
        <f t="shared" si="1"/>
        <v>C+</v>
      </c>
      <c r="I49" s="30"/>
    </row>
    <row r="50" spans="1:9" ht="16.5" x14ac:dyDescent="0.25">
      <c r="A50" s="24">
        <v>36</v>
      </c>
      <c r="B50" s="32" t="s">
        <v>1040</v>
      </c>
      <c r="C50" s="46" t="s">
        <v>1041</v>
      </c>
      <c r="D50" s="47" t="s">
        <v>1042</v>
      </c>
      <c r="E50" s="26">
        <v>6.5</v>
      </c>
      <c r="F50" s="70">
        <v>7</v>
      </c>
      <c r="G50" s="28">
        <f t="shared" si="0"/>
        <v>6.85</v>
      </c>
      <c r="H50" s="38" t="str">
        <f t="shared" si="1"/>
        <v>C+</v>
      </c>
      <c r="I50" s="30"/>
    </row>
    <row r="51" spans="1:9" ht="16.5" x14ac:dyDescent="0.25">
      <c r="A51" s="24">
        <v>37</v>
      </c>
      <c r="B51" s="32" t="s">
        <v>1043</v>
      </c>
      <c r="C51" s="46" t="s">
        <v>1044</v>
      </c>
      <c r="D51" s="47" t="s">
        <v>1045</v>
      </c>
      <c r="E51" s="26">
        <v>7.5</v>
      </c>
      <c r="F51" s="70">
        <v>7</v>
      </c>
      <c r="G51" s="28">
        <f t="shared" si="0"/>
        <v>7.1499999999999995</v>
      </c>
      <c r="H51" s="38" t="str">
        <f t="shared" si="1"/>
        <v>B</v>
      </c>
      <c r="I51" s="30"/>
    </row>
    <row r="52" spans="1:9" ht="16.5" x14ac:dyDescent="0.25">
      <c r="A52" s="24">
        <v>38</v>
      </c>
      <c r="B52" s="32" t="s">
        <v>1046</v>
      </c>
      <c r="C52" s="46" t="s">
        <v>1047</v>
      </c>
      <c r="D52" s="47" t="s">
        <v>161</v>
      </c>
      <c r="E52" s="26">
        <v>7.5</v>
      </c>
      <c r="F52" s="70">
        <v>6.5</v>
      </c>
      <c r="G52" s="28">
        <f t="shared" si="0"/>
        <v>6.8</v>
      </c>
      <c r="H52" s="38" t="str">
        <f t="shared" si="1"/>
        <v>C+</v>
      </c>
      <c r="I52" s="30"/>
    </row>
    <row r="53" spans="1:9" ht="16.5" x14ac:dyDescent="0.25">
      <c r="A53" s="24">
        <v>39</v>
      </c>
      <c r="B53" s="32" t="s">
        <v>1048</v>
      </c>
      <c r="C53" s="46" t="s">
        <v>1049</v>
      </c>
      <c r="D53" s="47" t="s">
        <v>1050</v>
      </c>
      <c r="E53" s="26">
        <v>8.5</v>
      </c>
      <c r="F53" s="70">
        <v>6</v>
      </c>
      <c r="G53" s="28">
        <f t="shared" si="0"/>
        <v>6.7499999999999991</v>
      </c>
      <c r="H53" s="38" t="str">
        <f t="shared" si="1"/>
        <v>C+</v>
      </c>
      <c r="I53" s="30"/>
    </row>
    <row r="54" spans="1:9" ht="16.5" x14ac:dyDescent="0.25">
      <c r="A54" s="24">
        <v>40</v>
      </c>
      <c r="B54" s="32" t="s">
        <v>1051</v>
      </c>
      <c r="C54" s="46" t="s">
        <v>1052</v>
      </c>
      <c r="D54" s="47" t="s">
        <v>195</v>
      </c>
      <c r="E54" s="26">
        <v>8</v>
      </c>
      <c r="F54" s="70">
        <v>7.5</v>
      </c>
      <c r="G54" s="28">
        <f t="shared" si="0"/>
        <v>7.65</v>
      </c>
      <c r="H54" s="38" t="str">
        <f t="shared" si="1"/>
        <v>B</v>
      </c>
      <c r="I54" s="30"/>
    </row>
    <row r="55" spans="1:9" ht="16.5" x14ac:dyDescent="0.25">
      <c r="A55" s="24">
        <v>41</v>
      </c>
      <c r="B55" s="32" t="s">
        <v>1053</v>
      </c>
      <c r="C55" s="46" t="s">
        <v>1054</v>
      </c>
      <c r="D55" s="47" t="s">
        <v>195</v>
      </c>
      <c r="E55" s="26">
        <v>6.5</v>
      </c>
      <c r="F55" s="70">
        <v>6</v>
      </c>
      <c r="G55" s="28">
        <f t="shared" si="0"/>
        <v>6.1499999999999995</v>
      </c>
      <c r="H55" s="38" t="str">
        <f t="shared" si="1"/>
        <v>C+</v>
      </c>
      <c r="I55" s="30"/>
    </row>
    <row r="56" spans="1:9" ht="16.5" x14ac:dyDescent="0.25">
      <c r="A56" s="24">
        <v>42</v>
      </c>
      <c r="B56" s="32" t="s">
        <v>1055</v>
      </c>
      <c r="C56" s="46" t="s">
        <v>1056</v>
      </c>
      <c r="D56" s="47" t="s">
        <v>1057</v>
      </c>
      <c r="E56" s="26">
        <v>7.5</v>
      </c>
      <c r="F56" s="70">
        <v>7</v>
      </c>
      <c r="G56" s="28">
        <f t="shared" si="0"/>
        <v>7.1499999999999995</v>
      </c>
      <c r="H56" s="38" t="str">
        <f t="shared" si="1"/>
        <v>B</v>
      </c>
      <c r="I56" s="30"/>
    </row>
    <row r="57" spans="1:9" ht="16.5" x14ac:dyDescent="0.25">
      <c r="A57" s="24">
        <v>43</v>
      </c>
      <c r="B57" s="32" t="s">
        <v>1058</v>
      </c>
      <c r="C57" s="46" t="s">
        <v>1059</v>
      </c>
      <c r="D57" s="47" t="s">
        <v>103</v>
      </c>
      <c r="E57" s="26">
        <v>7</v>
      </c>
      <c r="F57" s="70"/>
      <c r="G57" s="28">
        <f t="shared" si="0"/>
        <v>2.1</v>
      </c>
      <c r="H57" s="38" t="str">
        <f t="shared" si="1"/>
        <v>F</v>
      </c>
      <c r="I57" s="30"/>
    </row>
    <row r="58" spans="1:9" ht="16.5" x14ac:dyDescent="0.25">
      <c r="A58" s="24">
        <v>44</v>
      </c>
      <c r="B58" s="32" t="s">
        <v>1060</v>
      </c>
      <c r="C58" s="46" t="s">
        <v>68</v>
      </c>
      <c r="D58" s="47" t="s">
        <v>260</v>
      </c>
      <c r="E58" s="26">
        <v>7.5</v>
      </c>
      <c r="F58" s="70">
        <v>8</v>
      </c>
      <c r="G58" s="28">
        <f t="shared" si="0"/>
        <v>7.85</v>
      </c>
      <c r="H58" s="38" t="str">
        <f t="shared" si="1"/>
        <v>B</v>
      </c>
      <c r="I58" s="30"/>
    </row>
    <row r="59" spans="1:9" ht="16.5" x14ac:dyDescent="0.25">
      <c r="A59" s="24">
        <v>45</v>
      </c>
      <c r="B59" s="32" t="s">
        <v>1061</v>
      </c>
      <c r="C59" s="46" t="s">
        <v>1062</v>
      </c>
      <c r="D59" s="47" t="s">
        <v>1063</v>
      </c>
      <c r="E59" s="26">
        <v>7.5</v>
      </c>
      <c r="F59" s="70">
        <v>8.5</v>
      </c>
      <c r="G59" s="28">
        <f t="shared" si="0"/>
        <v>8.1999999999999993</v>
      </c>
      <c r="H59" s="38" t="str">
        <f t="shared" si="1"/>
        <v>B+</v>
      </c>
      <c r="I59" s="30"/>
    </row>
    <row r="60" spans="1:9" ht="16.5" x14ac:dyDescent="0.25">
      <c r="A60" s="24">
        <v>46</v>
      </c>
      <c r="B60" s="32" t="s">
        <v>1064</v>
      </c>
      <c r="C60" s="46" t="s">
        <v>1065</v>
      </c>
      <c r="D60" s="47" t="s">
        <v>145</v>
      </c>
      <c r="E60" s="26">
        <v>7</v>
      </c>
      <c r="F60" s="70">
        <v>6</v>
      </c>
      <c r="G60" s="28">
        <f t="shared" si="0"/>
        <v>6.2999999999999989</v>
      </c>
      <c r="H60" s="38" t="str">
        <f t="shared" si="1"/>
        <v>C+</v>
      </c>
      <c r="I60" s="30"/>
    </row>
    <row r="61" spans="1:9" ht="16.5" x14ac:dyDescent="0.25">
      <c r="A61" s="24">
        <v>47</v>
      </c>
      <c r="B61" s="32" t="s">
        <v>1066</v>
      </c>
      <c r="C61" s="46" t="s">
        <v>1067</v>
      </c>
      <c r="D61" s="47" t="s">
        <v>145</v>
      </c>
      <c r="E61" s="26">
        <v>7.5</v>
      </c>
      <c r="F61" s="70">
        <v>6</v>
      </c>
      <c r="G61" s="28">
        <f t="shared" si="0"/>
        <v>6.4499999999999993</v>
      </c>
      <c r="H61" s="38" t="str">
        <f t="shared" si="1"/>
        <v>C+</v>
      </c>
      <c r="I61" s="30"/>
    </row>
    <row r="62" spans="1:9" ht="16.5" x14ac:dyDescent="0.25">
      <c r="A62" s="24">
        <v>48</v>
      </c>
      <c r="B62" s="32" t="s">
        <v>1068</v>
      </c>
      <c r="C62" s="46" t="s">
        <v>1069</v>
      </c>
      <c r="D62" s="47" t="s">
        <v>145</v>
      </c>
      <c r="E62" s="26">
        <v>7.5</v>
      </c>
      <c r="F62" s="70">
        <v>6</v>
      </c>
      <c r="G62" s="28">
        <f t="shared" si="0"/>
        <v>6.4499999999999993</v>
      </c>
      <c r="H62" s="38" t="str">
        <f t="shared" si="1"/>
        <v>C+</v>
      </c>
      <c r="I62" s="30"/>
    </row>
    <row r="63" spans="1:9" ht="16.5" x14ac:dyDescent="0.25">
      <c r="A63" s="24">
        <v>49</v>
      </c>
      <c r="B63" s="32" t="s">
        <v>1070</v>
      </c>
      <c r="C63" s="46" t="s">
        <v>53</v>
      </c>
      <c r="D63" s="47" t="s">
        <v>145</v>
      </c>
      <c r="E63" s="26">
        <v>7</v>
      </c>
      <c r="F63" s="70">
        <v>6</v>
      </c>
      <c r="G63" s="28">
        <f t="shared" si="0"/>
        <v>6.2999999999999989</v>
      </c>
      <c r="H63" s="38" t="str">
        <f t="shared" si="1"/>
        <v>C+</v>
      </c>
      <c r="I63" s="30"/>
    </row>
    <row r="64" spans="1:9" ht="16.5" x14ac:dyDescent="0.25">
      <c r="A64" s="24">
        <v>50</v>
      </c>
      <c r="B64" s="32" t="s">
        <v>1071</v>
      </c>
      <c r="C64" s="46" t="s">
        <v>181</v>
      </c>
      <c r="D64" s="47" t="s">
        <v>531</v>
      </c>
      <c r="E64" s="26">
        <v>0</v>
      </c>
      <c r="F64" s="70"/>
      <c r="G64" s="28">
        <f t="shared" si="0"/>
        <v>0</v>
      </c>
      <c r="H64" s="38" t="str">
        <f t="shared" si="1"/>
        <v>F</v>
      </c>
      <c r="I64" s="30"/>
    </row>
    <row r="65" spans="1:9" ht="16.5" x14ac:dyDescent="0.25">
      <c r="A65" s="24">
        <v>51</v>
      </c>
      <c r="B65" s="32" t="s">
        <v>1072</v>
      </c>
      <c r="C65" s="46" t="s">
        <v>1073</v>
      </c>
      <c r="D65" s="47" t="s">
        <v>1074</v>
      </c>
      <c r="E65" s="26">
        <v>7.5</v>
      </c>
      <c r="F65" s="70">
        <v>8</v>
      </c>
      <c r="G65" s="28">
        <f t="shared" si="0"/>
        <v>7.85</v>
      </c>
      <c r="H65" s="38" t="str">
        <f t="shared" si="1"/>
        <v>B</v>
      </c>
      <c r="I65" s="30"/>
    </row>
    <row r="66" spans="1:9" ht="16.5" x14ac:dyDescent="0.25">
      <c r="A66" s="24">
        <v>52</v>
      </c>
      <c r="B66" s="32" t="s">
        <v>1075</v>
      </c>
      <c r="C66" s="46" t="s">
        <v>1076</v>
      </c>
      <c r="D66" s="47" t="s">
        <v>135</v>
      </c>
      <c r="E66" s="26">
        <v>6</v>
      </c>
      <c r="F66" s="70">
        <v>6.5</v>
      </c>
      <c r="G66" s="28">
        <f t="shared" si="0"/>
        <v>6.35</v>
      </c>
      <c r="H66" s="38" t="str">
        <f t="shared" si="1"/>
        <v>C+</v>
      </c>
      <c r="I66" s="30"/>
    </row>
    <row r="67" spans="1:9" ht="16.5" x14ac:dyDescent="0.25">
      <c r="A67" s="24">
        <v>53</v>
      </c>
      <c r="B67" s="32" t="s">
        <v>1077</v>
      </c>
      <c r="C67" s="46" t="s">
        <v>1078</v>
      </c>
      <c r="D67" s="47" t="s">
        <v>532</v>
      </c>
      <c r="E67" s="26">
        <v>7.5</v>
      </c>
      <c r="F67" s="70">
        <v>6</v>
      </c>
      <c r="G67" s="28">
        <f t="shared" si="0"/>
        <v>6.4499999999999993</v>
      </c>
      <c r="H67" s="38" t="str">
        <f t="shared" si="1"/>
        <v>C+</v>
      </c>
      <c r="I67" s="30"/>
    </row>
    <row r="68" spans="1:9" ht="16.5" x14ac:dyDescent="0.25">
      <c r="A68" s="24">
        <v>54</v>
      </c>
      <c r="B68" s="32" t="s">
        <v>1079</v>
      </c>
      <c r="C68" s="46" t="s">
        <v>516</v>
      </c>
      <c r="D68" s="47" t="s">
        <v>510</v>
      </c>
      <c r="E68" s="26">
        <v>7</v>
      </c>
      <c r="F68" s="70">
        <v>6.5</v>
      </c>
      <c r="G68" s="28">
        <f t="shared" si="0"/>
        <v>6.65</v>
      </c>
      <c r="H68" s="38" t="str">
        <f t="shared" si="1"/>
        <v>C+</v>
      </c>
      <c r="I68" s="30"/>
    </row>
    <row r="69" spans="1:9" ht="15.75" x14ac:dyDescent="0.25">
      <c r="A69" s="1"/>
      <c r="B69" s="1"/>
      <c r="C69" s="1"/>
      <c r="D69" s="1"/>
      <c r="E69" s="1"/>
      <c r="F69" s="64"/>
      <c r="G69" s="1"/>
      <c r="H69" s="1"/>
      <c r="I69" s="1"/>
    </row>
    <row r="70" spans="1:9" ht="15.75" x14ac:dyDescent="0.25">
      <c r="A70" s="10" t="str">
        <f>"Cộng danh sách gồm "</f>
        <v xml:space="preserve">Cộng danh sách gồm </v>
      </c>
      <c r="B70" s="10"/>
      <c r="C70" s="10"/>
      <c r="D70" s="11">
        <f>COUNTA(H15:H68)</f>
        <v>54</v>
      </c>
      <c r="E70" s="12">
        <v>1</v>
      </c>
      <c r="F70" s="71"/>
      <c r="G70" s="1"/>
      <c r="H70" s="1"/>
      <c r="I70" s="1"/>
    </row>
    <row r="71" spans="1:9" ht="15.75" x14ac:dyDescent="0.25">
      <c r="A71" s="112" t="s">
        <v>19</v>
      </c>
      <c r="B71" s="112"/>
      <c r="C71" s="112"/>
      <c r="D71" s="13">
        <f>COUNTIF(G15:G68,"&gt;=5")</f>
        <v>50</v>
      </c>
      <c r="E71" s="14">
        <f>D71/D70</f>
        <v>0.92592592592592593</v>
      </c>
      <c r="F71" s="72"/>
      <c r="G71" s="1"/>
      <c r="H71" s="1"/>
      <c r="I71" s="1"/>
    </row>
    <row r="72" spans="1:9" ht="15.75" x14ac:dyDescent="0.25">
      <c r="A72" s="112" t="s">
        <v>20</v>
      </c>
      <c r="B72" s="112"/>
      <c r="C72" s="112"/>
      <c r="D72" s="13"/>
      <c r="E72" s="14">
        <f>D72/D70</f>
        <v>0</v>
      </c>
      <c r="F72" s="72"/>
      <c r="G72" s="1"/>
      <c r="H72" s="1"/>
      <c r="I72" s="1"/>
    </row>
    <row r="73" spans="1:9" ht="15.75" x14ac:dyDescent="0.25">
      <c r="A73" s="15"/>
      <c r="B73" s="15"/>
      <c r="C73" s="4"/>
      <c r="D73" s="15"/>
      <c r="E73" s="3"/>
      <c r="F73" s="64"/>
      <c r="G73" s="1"/>
      <c r="H73" s="1"/>
      <c r="I73" s="1"/>
    </row>
    <row r="74" spans="1:9" ht="15.75" x14ac:dyDescent="0.25">
      <c r="A74" s="1"/>
      <c r="B74" s="1"/>
      <c r="C74" s="1"/>
      <c r="D74" s="1"/>
      <c r="E74" s="107" t="str">
        <f ca="1">"TP. Hồ Chí Minh, ngày "&amp;  DAY(NOW())&amp;" tháng " &amp;MONTH(NOW())&amp;" năm "&amp;YEAR(NOW())</f>
        <v>TP. Hồ Chí Minh, ngày 12 tháng 6 năm 2016</v>
      </c>
      <c r="F74" s="107"/>
      <c r="G74" s="107"/>
      <c r="H74" s="107"/>
      <c r="I74" s="107"/>
    </row>
    <row r="75" spans="1:9" ht="15.75" x14ac:dyDescent="0.25">
      <c r="A75" s="90" t="s">
        <v>220</v>
      </c>
      <c r="B75" s="90"/>
      <c r="C75" s="90"/>
      <c r="D75" s="1"/>
      <c r="E75" s="90" t="s">
        <v>21</v>
      </c>
      <c r="F75" s="90"/>
      <c r="G75" s="90"/>
      <c r="H75" s="90"/>
      <c r="I75" s="90"/>
    </row>
    <row r="76" spans="1:9" ht="15.75" x14ac:dyDescent="0.25">
      <c r="A76" s="1"/>
      <c r="B76" s="1"/>
      <c r="C76" s="1"/>
      <c r="D76" s="1"/>
      <c r="E76" s="1"/>
      <c r="F76" s="64"/>
      <c r="G76" s="1"/>
      <c r="H76" s="1"/>
      <c r="I76" s="1"/>
    </row>
    <row r="80" spans="1:9" x14ac:dyDescent="0.25">
      <c r="A80" s="108" t="s">
        <v>1082</v>
      </c>
      <c r="B80" s="108"/>
      <c r="C80" s="108"/>
      <c r="F80" s="108" t="s">
        <v>1083</v>
      </c>
      <c r="G80" s="108"/>
      <c r="H80" s="108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15:D68" name="Range3_1"/>
  </protectedRanges>
  <mergeCells count="29"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1" priority="2" stopIfTrue="1" operator="equal">
      <formula>"F"</formula>
    </cfRule>
  </conditionalFormatting>
  <conditionalFormatting sqref="G15:G68">
    <cfRule type="expression" dxfId="0" priority="1" stopIfTrue="1">
      <formula>MAX(#REF!)&lt;4</formula>
    </cfRule>
  </conditionalFormatting>
  <pageMargins left="0.4375" right="1.0416666666666701E-2" top="0.75" bottom="0.104166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04ĐH_ĐC1</vt:lpstr>
      <vt:lpstr>04ĐH_ĐC2</vt:lpstr>
      <vt:lpstr>04ĐH_ĐC3</vt:lpstr>
      <vt:lpstr>04ĐH_QLDD1</vt:lpstr>
      <vt:lpstr>04ĐH_QLDD2</vt:lpstr>
      <vt:lpstr>04ĐH_QLDD3</vt:lpstr>
      <vt:lpstr>04ĐH_QLDD4</vt:lpstr>
      <vt:lpstr>04ĐH_QLDD5</vt:lpstr>
      <vt:lpstr>04ĐH_QLDD6</vt:lpstr>
      <vt:lpstr>'04ĐH_ĐC1'!Print_Titles</vt:lpstr>
      <vt:lpstr>'04ĐH_ĐC2'!Print_Titles</vt:lpstr>
      <vt:lpstr>'04ĐH_ĐC3'!Print_Titles</vt:lpstr>
      <vt:lpstr>'04ĐH_QLDD1'!Print_Titles</vt:lpstr>
      <vt:lpstr>'04ĐH_QLDD2'!Print_Titles</vt:lpstr>
      <vt:lpstr>'04ĐH_QLDD3'!Print_Titles</vt:lpstr>
      <vt:lpstr>'04ĐH_QLDD4'!Print_Titles</vt:lpstr>
      <vt:lpstr>'04ĐH_QLDD5'!Print_Titles</vt:lpstr>
      <vt:lpstr>'04ĐH_QLDD6'!Print_Titles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2016-06-12T15:20:35Z</dcterms:modified>
</cp:coreProperties>
</file>