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3"/>
  </bookViews>
  <sheets>
    <sheet name="05DHCNTT2" sheetId="2" r:id="rId1"/>
    <sheet name="05DHCNTT1" sheetId="3" r:id="rId2"/>
    <sheet name="05DHQLTN3" sheetId="4" r:id="rId3"/>
    <sheet name="05DHQLTN4" sheetId="5" r:id="rId4"/>
    <sheet name="05DHQTKD3" sheetId="6" r:id="rId5"/>
  </sheets>
  <calcPr calcId="124519"/>
</workbook>
</file>

<file path=xl/calcChain.xml><?xml version="1.0" encoding="utf-8"?>
<calcChain xmlns="http://schemas.openxmlformats.org/spreadsheetml/2006/main">
  <c r="E67" i="6"/>
  <c r="A63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67" i="5"/>
  <c r="A63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68" i="4"/>
  <c r="A64"/>
  <c r="G60"/>
  <c r="H60" s="1"/>
  <c r="G59"/>
  <c r="H59" s="1"/>
  <c r="H58"/>
  <c r="G58"/>
  <c r="H57"/>
  <c r="G57"/>
  <c r="H56"/>
  <c r="G56"/>
  <c r="G55"/>
  <c r="H55" s="1"/>
  <c r="G54"/>
  <c r="H54" s="1"/>
  <c r="H53"/>
  <c r="G53"/>
  <c r="H52"/>
  <c r="G52"/>
  <c r="H51"/>
  <c r="G51"/>
  <c r="H50"/>
  <c r="G50"/>
  <c r="G49"/>
  <c r="H49" s="1"/>
  <c r="G48"/>
  <c r="H48" s="1"/>
  <c r="G47"/>
  <c r="H47" s="1"/>
  <c r="G46"/>
  <c r="H46" s="1"/>
  <c r="H45"/>
  <c r="G45"/>
  <c r="H44"/>
  <c r="G44"/>
  <c r="H43"/>
  <c r="G43"/>
  <c r="H42"/>
  <c r="G42"/>
  <c r="H41"/>
  <c r="G4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H18"/>
  <c r="G18"/>
  <c r="G17"/>
  <c r="H17" s="1"/>
  <c r="G16"/>
  <c r="H16" s="1"/>
  <c r="G15"/>
  <c r="H15" s="1"/>
  <c r="D64" i="6" l="1"/>
  <c r="H15"/>
  <c r="D63" s="1"/>
  <c r="E65" s="1"/>
  <c r="D64" i="5"/>
  <c r="D65" i="4"/>
  <c r="D64"/>
  <c r="E66" s="1"/>
  <c r="H15" i="5"/>
  <c r="D63" s="1"/>
  <c r="E65" s="1"/>
  <c r="E64" i="6" l="1"/>
  <c r="E65" i="4"/>
  <c r="E64" i="5"/>
  <c r="E62" i="3"/>
  <c r="A58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D58" s="1"/>
  <c r="E60" s="1"/>
  <c r="G15"/>
  <c r="D59" s="1"/>
  <c r="E64" i="2"/>
  <c r="A60"/>
  <c r="H58"/>
  <c r="G58"/>
  <c r="H57"/>
  <c r="G57"/>
  <c r="H56"/>
  <c r="G56"/>
  <c r="H55"/>
  <c r="G55"/>
  <c r="H54"/>
  <c r="G54"/>
  <c r="H53"/>
  <c r="G53"/>
  <c r="H52"/>
  <c r="G52"/>
  <c r="H51"/>
  <c r="G51"/>
  <c r="G50"/>
  <c r="H50" s="1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D61" s="1"/>
  <c r="D60" l="1"/>
  <c r="E62" s="1"/>
  <c r="E59" i="3"/>
  <c r="E61" i="2"/>
</calcChain>
</file>

<file path=xl/sharedStrings.xml><?xml version="1.0" encoding="utf-8"?>
<sst xmlns="http://schemas.openxmlformats.org/spreadsheetml/2006/main" count="833" uniqueCount="579">
  <si>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</si>
  <si>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</si>
  <si>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</si>
  <si>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</si>
  <si>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</si>
  <si>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KHOA LÝ LUẬN CHÍNH TRỊ 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</si>
  <si>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</si>
  <si>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</si>
  <si>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</si>
  <si>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</si>
  <si>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</si>
  <si>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</si>
  <si>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 xml:space="preserve">      NĂM HỌC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</si>
  <si>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</si>
  <si>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</si>
  <si>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</si>
  <si>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</si>
  <si>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</si>
  <si>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</si>
  <si>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</si>
  <si>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</si>
  <si>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</si>
  <si>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0550090094</t>
  </si>
  <si>
    <t>Trương Thái</t>
  </si>
  <si>
    <t>An</t>
  </si>
  <si>
    <t>0550090095</t>
  </si>
  <si>
    <t>Trần Ngọc</t>
  </si>
  <si>
    <t>Anh</t>
  </si>
  <si>
    <t>0550090096</t>
  </si>
  <si>
    <t>Vương Quốc Kỳ</t>
  </si>
  <si>
    <t>0550090097</t>
  </si>
  <si>
    <t>Lê Thị Ngọc</t>
  </si>
  <si>
    <t>Ánh</t>
  </si>
  <si>
    <t>0550090098</t>
  </si>
  <si>
    <t>Nguyễn Thị</t>
  </si>
  <si>
    <t>Bình</t>
  </si>
  <si>
    <t>0550090099</t>
  </si>
  <si>
    <t>Tạ Hoàng Minh</t>
  </si>
  <si>
    <t>Châu</t>
  </si>
  <si>
    <t>0550090100</t>
  </si>
  <si>
    <t>Lê Thị Thanh</t>
  </si>
  <si>
    <t>Chiêu</t>
  </si>
  <si>
    <t>0550090104</t>
  </si>
  <si>
    <t xml:space="preserve">Hồ Thị Dương </t>
  </si>
  <si>
    <t>Duyên</t>
  </si>
  <si>
    <t>0550090103</t>
  </si>
  <si>
    <t>Thành Ngọc Mỹ</t>
  </si>
  <si>
    <t>0550090102</t>
  </si>
  <si>
    <t>Nguyễn Đinh Thuỳ</t>
  </si>
  <si>
    <t>Dương</t>
  </si>
  <si>
    <t>0550090105</t>
  </si>
  <si>
    <t>Nguyễn Tấn</t>
  </si>
  <si>
    <t>Đạt</t>
  </si>
  <si>
    <t>0550090106</t>
  </si>
  <si>
    <t>Trần Thị Trúc</t>
  </si>
  <si>
    <t>Hà</t>
  </si>
  <si>
    <t>0550090110</t>
  </si>
  <si>
    <t>Nguyễn Thị Bích</t>
  </si>
  <si>
    <t>Hạnh</t>
  </si>
  <si>
    <t>0550090107</t>
  </si>
  <si>
    <t>Hà Thị</t>
  </si>
  <si>
    <t>Hằng</t>
  </si>
  <si>
    <t>0550090109</t>
  </si>
  <si>
    <t>Hoàng Thị</t>
  </si>
  <si>
    <t>0550090108</t>
  </si>
  <si>
    <t>Nguyễn Thanh</t>
  </si>
  <si>
    <t>0550090112</t>
  </si>
  <si>
    <t>Huyền</t>
  </si>
  <si>
    <t>0550090111</t>
  </si>
  <si>
    <t>Đặng Thị Diễm</t>
  </si>
  <si>
    <t>Hương</t>
  </si>
  <si>
    <t>0550090113</t>
  </si>
  <si>
    <t>Nguyễn Thị Thùy</t>
  </si>
  <si>
    <t>Linh</t>
  </si>
  <si>
    <t>0550090114</t>
  </si>
  <si>
    <t>Nguyễn Văn</t>
  </si>
  <si>
    <t>Luân</t>
  </si>
  <si>
    <t>0550090115</t>
  </si>
  <si>
    <t>Ngô Kim</t>
  </si>
  <si>
    <t>Nhàn</t>
  </si>
  <si>
    <t>0550090118</t>
  </si>
  <si>
    <t>Hồ Vương Yến</t>
  </si>
  <si>
    <t>Nhi</t>
  </si>
  <si>
    <t>0550090117</t>
  </si>
  <si>
    <t>Lê Tuyết</t>
  </si>
  <si>
    <t>0550090116</t>
  </si>
  <si>
    <t>Phạm Thị Bình</t>
  </si>
  <si>
    <t>0550090119</t>
  </si>
  <si>
    <t>Đinh Ngọc</t>
  </si>
  <si>
    <t>Phước</t>
  </si>
  <si>
    <t>0550090120</t>
  </si>
  <si>
    <t>Nguyễn Thị Thúy</t>
  </si>
  <si>
    <t>Quyên</t>
  </si>
  <si>
    <t>0550090121</t>
  </si>
  <si>
    <t>Khưu Thị Như</t>
  </si>
  <si>
    <t>Quỳnh</t>
  </si>
  <si>
    <t>0550090122</t>
  </si>
  <si>
    <t>Lê Thúy</t>
  </si>
  <si>
    <t>0550090123</t>
  </si>
  <si>
    <t>Bon Dâng K</t>
  </si>
  <si>
    <t>Soan</t>
  </si>
  <si>
    <t>0550090124</t>
  </si>
  <si>
    <t>Nguyễn Thị Huế</t>
  </si>
  <si>
    <t>Tâm</t>
  </si>
  <si>
    <t>0550090125</t>
  </si>
  <si>
    <t>Nguyễn Thị Thủy</t>
  </si>
  <si>
    <t>Thảo</t>
  </si>
  <si>
    <t>0550090126</t>
  </si>
  <si>
    <t>Hoàng Khang</t>
  </si>
  <si>
    <t>Trang</t>
  </si>
  <si>
    <t>0550090127</t>
  </si>
  <si>
    <t>Đinh Thị Tuyết</t>
  </si>
  <si>
    <t>Trinh</t>
  </si>
  <si>
    <t>0550090128</t>
  </si>
  <si>
    <t>Phạm Thị Mai</t>
  </si>
  <si>
    <t>0550090129</t>
  </si>
  <si>
    <t>Trương Thị</t>
  </si>
  <si>
    <t>Tú</t>
  </si>
  <si>
    <t>0550090131</t>
  </si>
  <si>
    <t>Cao Minh</t>
  </si>
  <si>
    <t>Tuấn</t>
  </si>
  <si>
    <t>0550090133</t>
  </si>
  <si>
    <t>Ngô Thị Thanh</t>
  </si>
  <si>
    <t>Tuyền</t>
  </si>
  <si>
    <t>0550090130</t>
  </si>
  <si>
    <t>Ngô Quốc</t>
  </si>
  <si>
    <t>Tự</t>
  </si>
  <si>
    <t>0550090132</t>
  </si>
  <si>
    <t>Diệp Minh</t>
  </si>
  <si>
    <t>Tường</t>
  </si>
  <si>
    <t>0550090134</t>
  </si>
  <si>
    <t>Kiều Minh</t>
  </si>
  <si>
    <t>Uyên</t>
  </si>
  <si>
    <t>0550090136</t>
  </si>
  <si>
    <t>Văn</t>
  </si>
  <si>
    <t>0550090135</t>
  </si>
  <si>
    <t>Nguyễn Thị Kim</t>
  </si>
  <si>
    <t>Vân</t>
  </si>
  <si>
    <t>0550090138</t>
  </si>
  <si>
    <t>Nguyễn Hoàng</t>
  </si>
  <si>
    <t>Vũ</t>
  </si>
  <si>
    <t>0550090137</t>
  </si>
  <si>
    <t>0550090139</t>
  </si>
  <si>
    <t>Bùi Thị Bích</t>
  </si>
  <si>
    <t>Vy</t>
  </si>
  <si>
    <t>0550090140</t>
  </si>
  <si>
    <t>Nguyễn Hùng</t>
  </si>
  <si>
    <t>Ý</t>
  </si>
  <si>
    <t>Số sinh viên đạt</t>
  </si>
  <si>
    <t>Số sinh viên không đạt</t>
  </si>
  <si>
    <t>KHOA/TRƯỞNG BỘ MÔN</t>
  </si>
  <si>
    <t>GV giảng dạy</t>
  </si>
  <si>
    <t>05ĐH_CNTT2</t>
  </si>
  <si>
    <t>0550080042</t>
  </si>
  <si>
    <t>Nguyễn Thị Minh</t>
  </si>
  <si>
    <t>0550080044</t>
  </si>
  <si>
    <t>Phạm Huỳnh Quốc</t>
  </si>
  <si>
    <t>Bảo</t>
  </si>
  <si>
    <t>0550080043</t>
  </si>
  <si>
    <t>Trần Chí</t>
  </si>
  <si>
    <t>0550080045</t>
  </si>
  <si>
    <t>Trần Thiên</t>
  </si>
  <si>
    <t>0550080046</t>
  </si>
  <si>
    <t>Trần Cẩm</t>
  </si>
  <si>
    <t>Chung</t>
  </si>
  <si>
    <t>0550080047</t>
  </si>
  <si>
    <t>Võ Ngọc</t>
  </si>
  <si>
    <t>Diệp</t>
  </si>
  <si>
    <t>0550080048</t>
  </si>
  <si>
    <t>Giang</t>
  </si>
  <si>
    <t>0550080049</t>
  </si>
  <si>
    <t>Đặng Nhật</t>
  </si>
  <si>
    <t>Hào</t>
  </si>
  <si>
    <t>0550080050</t>
  </si>
  <si>
    <t>Ngô Quang</t>
  </si>
  <si>
    <t>Hiển</t>
  </si>
  <si>
    <t xml:space="preserve"> </t>
  </si>
  <si>
    <t>0550080051</t>
  </si>
  <si>
    <t>Trần Trung</t>
  </si>
  <si>
    <t>Hiếu</t>
  </si>
  <si>
    <t>0550080052</t>
  </si>
  <si>
    <t>Phạm Văn</t>
  </si>
  <si>
    <t>Hoàng</t>
  </si>
  <si>
    <t>0550080053</t>
  </si>
  <si>
    <t>Trần Văn</t>
  </si>
  <si>
    <t>0550080054</t>
  </si>
  <si>
    <t>Minh</t>
  </si>
  <si>
    <t>0550080055</t>
  </si>
  <si>
    <t>Phan Văn Hoài</t>
  </si>
  <si>
    <t>0550080056</t>
  </si>
  <si>
    <t>Lê Văn</t>
  </si>
  <si>
    <t>Nam</t>
  </si>
  <si>
    <t>0550080057</t>
  </si>
  <si>
    <t>Nguyễn Hải</t>
  </si>
  <si>
    <t>0550080058</t>
  </si>
  <si>
    <t>Nguyễn Thị Kiều</t>
  </si>
  <si>
    <t>Nga</t>
  </si>
  <si>
    <t>0550080059</t>
  </si>
  <si>
    <t>Phan Thị Kim</t>
  </si>
  <si>
    <t>Ngân</t>
  </si>
  <si>
    <t>0550080060</t>
  </si>
  <si>
    <t>Nguyễn Trọng</t>
  </si>
  <si>
    <t>Nghĩa</t>
  </si>
  <si>
    <t>0550080062</t>
  </si>
  <si>
    <t>Đoàn Trung</t>
  </si>
  <si>
    <t>Nguyên</t>
  </si>
  <si>
    <t>0550080061</t>
  </si>
  <si>
    <t>Phan Đình</t>
  </si>
  <si>
    <t>0550080063</t>
  </si>
  <si>
    <t>Nguyễn Đạt</t>
  </si>
  <si>
    <t>Nhân</t>
  </si>
  <si>
    <t>0550080064</t>
  </si>
  <si>
    <t>Lý Trường Minh</t>
  </si>
  <si>
    <t>Nhật</t>
  </si>
  <si>
    <t>0550080065</t>
  </si>
  <si>
    <t>Trần Quang</t>
  </si>
  <si>
    <t>0550080066</t>
  </si>
  <si>
    <t>Trần Thị Kim</t>
  </si>
  <si>
    <t>Oanh</t>
  </si>
  <si>
    <t>0550080067</t>
  </si>
  <si>
    <t>Phúc</t>
  </si>
  <si>
    <t>0550080069</t>
  </si>
  <si>
    <t>Đinh Hồng</t>
  </si>
  <si>
    <t>Sơn</t>
  </si>
  <si>
    <t>0550080068</t>
  </si>
  <si>
    <t>Lê Trần Hoàng</t>
  </si>
  <si>
    <t>0550080070</t>
  </si>
  <si>
    <t xml:space="preserve">Nguyễn Viết </t>
  </si>
  <si>
    <t>0550080071</t>
  </si>
  <si>
    <t>Nguyễn Minh</t>
  </si>
  <si>
    <t>Thành</t>
  </si>
  <si>
    <t>0550080072</t>
  </si>
  <si>
    <t>Trương Văn</t>
  </si>
  <si>
    <t>Thiên</t>
  </si>
  <si>
    <t>0550080073</t>
  </si>
  <si>
    <t>Nguyễn Phúc</t>
  </si>
  <si>
    <t>Thịnh</t>
  </si>
  <si>
    <t>0550080074</t>
  </si>
  <si>
    <t xml:space="preserve">Dương Kiều </t>
  </si>
  <si>
    <t>Thúy</t>
  </si>
  <si>
    <t>0550080075</t>
  </si>
  <si>
    <t>Bùi Văn</t>
  </si>
  <si>
    <t>Tỉnh</t>
  </si>
  <si>
    <t>0550080076</t>
  </si>
  <si>
    <t>Huỳnh Văn</t>
  </si>
  <si>
    <t>Toàn</t>
  </si>
  <si>
    <t>0550080077</t>
  </si>
  <si>
    <t>Trường</t>
  </si>
  <si>
    <t>0550080078</t>
  </si>
  <si>
    <t>Trưởng</t>
  </si>
  <si>
    <t>0550080079</t>
  </si>
  <si>
    <t>0550080080</t>
  </si>
  <si>
    <t>Nguyễn Ngọc Tường</t>
  </si>
  <si>
    <t>Vi</t>
  </si>
  <si>
    <t>0550080081</t>
  </si>
  <si>
    <t>Võ Trần Quốc</t>
  </si>
  <si>
    <t>0550080082</t>
  </si>
  <si>
    <t>Tiền Uy</t>
  </si>
  <si>
    <t>Y</t>
  </si>
  <si>
    <t>0710040098</t>
  </si>
  <si>
    <t>Nguyễn Thái</t>
  </si>
  <si>
    <t>Học ghép</t>
  </si>
  <si>
    <t>0810090011</t>
  </si>
  <si>
    <t xml:space="preserve">Phan Anh Vĩnh </t>
  </si>
  <si>
    <t>Khương</t>
  </si>
  <si>
    <t>0250060007</t>
  </si>
  <si>
    <t xml:space="preserve">Hoàng Minh </t>
  </si>
  <si>
    <t>Dũng</t>
  </si>
  <si>
    <t>05ĐH_CNTT1</t>
  </si>
  <si>
    <t xml:space="preserve">       NĂM HỌC</t>
  </si>
  <si>
    <t>0550080002</t>
  </si>
  <si>
    <t>Nguyễn Huỳnh</t>
  </si>
  <si>
    <t>0550080001</t>
  </si>
  <si>
    <t>Trần Hoàng Nam</t>
  </si>
  <si>
    <t>0550080003</t>
  </si>
  <si>
    <t>Châu Hoàng</t>
  </si>
  <si>
    <t>0550080004</t>
  </si>
  <si>
    <t>Lê Ngọc</t>
  </si>
  <si>
    <t>Bích</t>
  </si>
  <si>
    <t>0550080005</t>
  </si>
  <si>
    <t>Nguyễn Mai Song</t>
  </si>
  <si>
    <t>0550080006</t>
  </si>
  <si>
    <t>Mai Đỗ Kim</t>
  </si>
  <si>
    <t>0550080007</t>
  </si>
  <si>
    <t>Lê Xuân</t>
  </si>
  <si>
    <t>Cường</t>
  </si>
  <si>
    <t>0550080008</t>
  </si>
  <si>
    <t>Đỗ Tiến</t>
  </si>
  <si>
    <t>0550080009</t>
  </si>
  <si>
    <t>Tân Hạnh</t>
  </si>
  <si>
    <t>Duy</t>
  </si>
  <si>
    <t>0550080010</t>
  </si>
  <si>
    <t>Lê Hữu</t>
  </si>
  <si>
    <t>Đang</t>
  </si>
  <si>
    <t>0550080011</t>
  </si>
  <si>
    <t>Nguyễn Quốc</t>
  </si>
  <si>
    <t>0550080012</t>
  </si>
  <si>
    <t>Phạm Hồng</t>
  </si>
  <si>
    <t>Đức</t>
  </si>
  <si>
    <t>0550080013</t>
  </si>
  <si>
    <t>Lâm Khánh</t>
  </si>
  <si>
    <t>0550080014</t>
  </si>
  <si>
    <t>Nguyễn Bá</t>
  </si>
  <si>
    <t>Hiệp</t>
  </si>
  <si>
    <t>0550080015</t>
  </si>
  <si>
    <t>Nguyễn Đức</t>
  </si>
  <si>
    <t>Hợp</t>
  </si>
  <si>
    <t>0550080016</t>
  </si>
  <si>
    <t>Y Đinh Thị</t>
  </si>
  <si>
    <t>0550080017</t>
  </si>
  <si>
    <t>Nguyễn Hồng</t>
  </si>
  <si>
    <t>Khải</t>
  </si>
  <si>
    <t>0550080083</t>
  </si>
  <si>
    <t xml:space="preserve">Nguyễn Hoài </t>
  </si>
  <si>
    <t>Khanh</t>
  </si>
  <si>
    <t>0550080018</t>
  </si>
  <si>
    <t>Kiên</t>
  </si>
  <si>
    <t>0550080019</t>
  </si>
  <si>
    <t>Trương Cẩm</t>
  </si>
  <si>
    <t>0550080020</t>
  </si>
  <si>
    <t>Nguyễn Đặng Hoàng</t>
  </si>
  <si>
    <t>Mi</t>
  </si>
  <si>
    <t>0550080021</t>
  </si>
  <si>
    <t>Lê Thị Kim</t>
  </si>
  <si>
    <t>Miền</t>
  </si>
  <si>
    <t>0550080022</t>
  </si>
  <si>
    <t>Lê Đình</t>
  </si>
  <si>
    <t>0550080023</t>
  </si>
  <si>
    <t>Võ Thị Trà</t>
  </si>
  <si>
    <t>My</t>
  </si>
  <si>
    <t>0550080024</t>
  </si>
  <si>
    <t>Phạm Trung</t>
  </si>
  <si>
    <t>0550080025</t>
  </si>
  <si>
    <t>Nguyễn Song Thảo</t>
  </si>
  <si>
    <t>0550080026</t>
  </si>
  <si>
    <t>Hồ Minh</t>
  </si>
  <si>
    <t>0550080027</t>
  </si>
  <si>
    <t>Lý Thị Thanh</t>
  </si>
  <si>
    <t>Nhiệp</t>
  </si>
  <si>
    <t>0550080028</t>
  </si>
  <si>
    <t>0550080029</t>
  </si>
  <si>
    <t>Hoàng Thiên</t>
  </si>
  <si>
    <t>Phú</t>
  </si>
  <si>
    <t>0550080030</t>
  </si>
  <si>
    <t>Nguyễn Đào Diễm</t>
  </si>
  <si>
    <t>Phương</t>
  </si>
  <si>
    <t>0550080031</t>
  </si>
  <si>
    <t>Bùi Ngọc</t>
  </si>
  <si>
    <t>Quý</t>
  </si>
  <si>
    <t>0550080032</t>
  </si>
  <si>
    <t>Nguyễn Hữu</t>
  </si>
  <si>
    <t>Tân</t>
  </si>
  <si>
    <t>0550080033</t>
  </si>
  <si>
    <t>Trần Tuấn</t>
  </si>
  <si>
    <t>Thạch</t>
  </si>
  <si>
    <t>0550080034</t>
  </si>
  <si>
    <t>Thái</t>
  </si>
  <si>
    <t>0550080035</t>
  </si>
  <si>
    <t>Huỳnh Công</t>
  </si>
  <si>
    <t>Thắng</t>
  </si>
  <si>
    <t>0550080037</t>
  </si>
  <si>
    <t>Trí</t>
  </si>
  <si>
    <t>0550080038</t>
  </si>
  <si>
    <t>0550080040</t>
  </si>
  <si>
    <t>Hoàng Anh</t>
  </si>
  <si>
    <t>0550080041</t>
  </si>
  <si>
    <t>Nguyễn Thị Phương</t>
  </si>
  <si>
    <t xml:space="preserve">r </t>
  </si>
  <si>
    <t>05ĐH_QLTN3</t>
  </si>
  <si>
    <t>0550120091</t>
  </si>
  <si>
    <t>Trần Thị Thúy</t>
  </si>
  <si>
    <t>0550120092</t>
  </si>
  <si>
    <t>Nguyễn Trâm</t>
  </si>
  <si>
    <t>0550120093</t>
  </si>
  <si>
    <t>Bằng</t>
  </si>
  <si>
    <t>0550120094</t>
  </si>
  <si>
    <t>Nguyễn Vũ Bảo</t>
  </si>
  <si>
    <t>0550120095</t>
  </si>
  <si>
    <t>Nìm Quốc</t>
  </si>
  <si>
    <t>0550120096</t>
  </si>
  <si>
    <t>Nguyễn Thị Bé</t>
  </si>
  <si>
    <t>0550120097</t>
  </si>
  <si>
    <t>Lê Tấn</t>
  </si>
  <si>
    <t>0550120098</t>
  </si>
  <si>
    <t>Nguyễn Thái Như</t>
  </si>
  <si>
    <t>0550120099</t>
  </si>
  <si>
    <t>Trần Nguyễn Hiếu</t>
  </si>
  <si>
    <t>0550120100</t>
  </si>
  <si>
    <t>Nguyễn Thị Thanh</t>
  </si>
  <si>
    <t>Hoài</t>
  </si>
  <si>
    <t>0550120101</t>
  </si>
  <si>
    <t>Cao Đình</t>
  </si>
  <si>
    <t>Huấn</t>
  </si>
  <si>
    <t>0550120102</t>
  </si>
  <si>
    <t>Nguyễn Thị Mỹ</t>
  </si>
  <si>
    <t>Huệ</t>
  </si>
  <si>
    <t>0550120103</t>
  </si>
  <si>
    <t>Mao Mỹ</t>
  </si>
  <si>
    <t>0550120104</t>
  </si>
  <si>
    <t>Trần Thị Phương</t>
  </si>
  <si>
    <t>0550120105</t>
  </si>
  <si>
    <t>Nguyễn Thị Ngọc</t>
  </si>
  <si>
    <t>0550120106</t>
  </si>
  <si>
    <t>Nguyễn Thị Tuyết</t>
  </si>
  <si>
    <t>0550120107</t>
  </si>
  <si>
    <t>Nguyễn Ngọc</t>
  </si>
  <si>
    <t>0550120108</t>
  </si>
  <si>
    <t>Phạm Thị Yến</t>
  </si>
  <si>
    <t>0550120109</t>
  </si>
  <si>
    <t>Nguyễn Thị Huỳnh</t>
  </si>
  <si>
    <t>Như</t>
  </si>
  <si>
    <t>0550120110</t>
  </si>
  <si>
    <t>Trần Anh</t>
  </si>
  <si>
    <t>Quân</t>
  </si>
  <si>
    <t>0550120111</t>
  </si>
  <si>
    <t>Trần Nguyễn Hoàng</t>
  </si>
  <si>
    <t>0550120112</t>
  </si>
  <si>
    <t>Trần Thị Bảo</t>
  </si>
  <si>
    <t>0550120113</t>
  </si>
  <si>
    <t>Võ Văn</t>
  </si>
  <si>
    <t>Sang</t>
  </si>
  <si>
    <t>0550120114</t>
  </si>
  <si>
    <t>Ngô Thị Thảo</t>
  </si>
  <si>
    <t>Sương</t>
  </si>
  <si>
    <t>0550120115</t>
  </si>
  <si>
    <t>Phạm Duy</t>
  </si>
  <si>
    <t>Tài</t>
  </si>
  <si>
    <t>0550120116</t>
  </si>
  <si>
    <t>Nguyễn Thành</t>
  </si>
  <si>
    <t>0550120118</t>
  </si>
  <si>
    <t>Hà Thanh</t>
  </si>
  <si>
    <t>Thanh</t>
  </si>
  <si>
    <t>0550120119</t>
  </si>
  <si>
    <t>Nguyễn Thị Thu</t>
  </si>
  <si>
    <t>0550120120</t>
  </si>
  <si>
    <t>Thái Thị Thanh</t>
  </si>
  <si>
    <t>0550120117</t>
  </si>
  <si>
    <t>0550120121</t>
  </si>
  <si>
    <t>Lý Huỳnh Minh</t>
  </si>
  <si>
    <t>Thiện</t>
  </si>
  <si>
    <t>0550120122</t>
  </si>
  <si>
    <t>Đỗ Nhật</t>
  </si>
  <si>
    <t>Thủ</t>
  </si>
  <si>
    <t>0550120124</t>
  </si>
  <si>
    <t>Nguyễn Thu</t>
  </si>
  <si>
    <t>Thủy</t>
  </si>
  <si>
    <t>0550120123</t>
  </si>
  <si>
    <t>Thư</t>
  </si>
  <si>
    <t>0550120125</t>
  </si>
  <si>
    <t>Ngô Thị Cẩm</t>
  </si>
  <si>
    <t>Tiên</t>
  </si>
  <si>
    <t>0550120126</t>
  </si>
  <si>
    <t>Trương Thị Trần</t>
  </si>
  <si>
    <t>Tình</t>
  </si>
  <si>
    <t>0550120127</t>
  </si>
  <si>
    <t>Nguyễn Công</t>
  </si>
  <si>
    <t>Toại</t>
  </si>
  <si>
    <t>0550120128</t>
  </si>
  <si>
    <t>0550120129</t>
  </si>
  <si>
    <t>Trà</t>
  </si>
  <si>
    <t>0550120130</t>
  </si>
  <si>
    <t>Trâm</t>
  </si>
  <si>
    <t>0550120131</t>
  </si>
  <si>
    <t>Trương Trần Ngọc Mỹ</t>
  </si>
  <si>
    <t>0550120132</t>
  </si>
  <si>
    <t>Trần Khánh</t>
  </si>
  <si>
    <t>0550120133</t>
  </si>
  <si>
    <t>0550120134</t>
  </si>
  <si>
    <t>0550120135</t>
  </si>
  <si>
    <t>Hồ Thị Thanh</t>
  </si>
  <si>
    <t>Yên</t>
  </si>
  <si>
    <t>0550120136</t>
  </si>
  <si>
    <t>Phạm Ngọc</t>
  </si>
  <si>
    <t>Yến</t>
  </si>
  <si>
    <t>05ĐH_QLTN4</t>
  </si>
  <si>
    <t>0550120137</t>
  </si>
  <si>
    <t>Trần Phương</t>
  </si>
  <si>
    <t>0550120138</t>
  </si>
  <si>
    <t xml:space="preserve">Nguyễn Thị Minh </t>
  </si>
  <si>
    <t>0550120139</t>
  </si>
  <si>
    <t>Can</t>
  </si>
  <si>
    <t>0550120140</t>
  </si>
  <si>
    <t xml:space="preserve">Phan Ngọc </t>
  </si>
  <si>
    <t>Châm</t>
  </si>
  <si>
    <t>0550120141</t>
  </si>
  <si>
    <t>Cơ</t>
  </si>
  <si>
    <t>0550120142</t>
  </si>
  <si>
    <t>Phạm Trường</t>
  </si>
  <si>
    <t>0550120143</t>
  </si>
  <si>
    <t>Đinh Thị Thu</t>
  </si>
  <si>
    <t>0550120144</t>
  </si>
  <si>
    <t xml:space="preserve">Nguyễn Thanh </t>
  </si>
  <si>
    <t>Hải</t>
  </si>
  <si>
    <t>0550120145</t>
  </si>
  <si>
    <t>Trịnh Thúy</t>
  </si>
  <si>
    <t>0550120146</t>
  </si>
  <si>
    <t xml:space="preserve">Nguyễn Thị </t>
  </si>
  <si>
    <t>0550120147</t>
  </si>
  <si>
    <t>Hoa</t>
  </si>
  <si>
    <t>0550120148</t>
  </si>
  <si>
    <t>Lê Thị</t>
  </si>
  <si>
    <t>0550120149</t>
  </si>
  <si>
    <t>Hường</t>
  </si>
  <si>
    <t>0550120150</t>
  </si>
  <si>
    <t>Đỗ Hoàng</t>
  </si>
  <si>
    <t>Khang</t>
  </si>
  <si>
    <t>0550120151</t>
  </si>
  <si>
    <t>0550120152</t>
  </si>
  <si>
    <t>Lời</t>
  </si>
  <si>
    <t>0550120153</t>
  </si>
  <si>
    <t xml:space="preserve">Lưu Hoài </t>
  </si>
  <si>
    <t>0550120154</t>
  </si>
  <si>
    <t>Nguyễn Túy Phương</t>
  </si>
  <si>
    <t>0550120157</t>
  </si>
  <si>
    <t>Đoàn Đặng Thanh</t>
  </si>
  <si>
    <t>0550120155</t>
  </si>
  <si>
    <t xml:space="preserve">Nguyễn Thị Kim </t>
  </si>
  <si>
    <t>0550120156</t>
  </si>
  <si>
    <t>0550120158</t>
  </si>
  <si>
    <t>Ngọc</t>
  </si>
  <si>
    <t>0550120159</t>
  </si>
  <si>
    <t>Chương Đặng Phúc</t>
  </si>
  <si>
    <t>0550120160</t>
  </si>
  <si>
    <t>0550120161</t>
  </si>
  <si>
    <t xml:space="preserve">Nguyễn Lan </t>
  </si>
  <si>
    <t>0550120162</t>
  </si>
  <si>
    <t xml:space="preserve">Trần Nhật </t>
  </si>
  <si>
    <t>Quang</t>
  </si>
  <si>
    <t>0550120163</t>
  </si>
  <si>
    <t>Lê Hoàng</t>
  </si>
  <si>
    <t>Sáng</t>
  </si>
  <si>
    <t>0550120164</t>
  </si>
  <si>
    <t>Trần Thị Thanh</t>
  </si>
  <si>
    <t>0550120165</t>
  </si>
  <si>
    <t>Võ Viết</t>
  </si>
  <si>
    <t>0550120166</t>
  </si>
  <si>
    <t>Trần Thị Thu</t>
  </si>
  <si>
    <t>0550120167</t>
  </si>
  <si>
    <t>Nguyễn Ngọc Hà</t>
  </si>
  <si>
    <t>0550120168</t>
  </si>
  <si>
    <t>Đỗ Hữu</t>
  </si>
  <si>
    <t>0550120169</t>
  </si>
  <si>
    <t>0550120170</t>
  </si>
  <si>
    <t>Đặng Hoài</t>
  </si>
  <si>
    <t>Trọng</t>
  </si>
  <si>
    <t>0550120171</t>
  </si>
  <si>
    <t>Mạch Đặng Phương</t>
  </si>
  <si>
    <t>Trúc</t>
  </si>
  <si>
    <t>0550120172</t>
  </si>
  <si>
    <t>Bùi Anh</t>
  </si>
  <si>
    <t>0550120173</t>
  </si>
  <si>
    <t>Đỗ Thanh</t>
  </si>
  <si>
    <t>0550120174</t>
  </si>
  <si>
    <t xml:space="preserve">Đặng Hữu </t>
  </si>
  <si>
    <t>Tùng</t>
  </si>
  <si>
    <t>0550120175</t>
  </si>
  <si>
    <t>0550120177</t>
  </si>
  <si>
    <t>0550120178</t>
  </si>
  <si>
    <t>Cao Thị Ánh</t>
  </si>
  <si>
    <t>Tuyết</t>
  </si>
  <si>
    <t>0550120176</t>
  </si>
  <si>
    <t>0550120179</t>
  </si>
  <si>
    <t>Trần Trần Kim</t>
  </si>
  <si>
    <t>0550120180</t>
  </si>
  <si>
    <t>Lê Thị Hồng</t>
  </si>
  <si>
    <t>0550120181</t>
  </si>
  <si>
    <t>Trương Hồng</t>
  </si>
  <si>
    <t>Xuân</t>
  </si>
  <si>
    <t>TƯ TƯỞNG HỒ CHÍ MINH</t>
  </si>
  <si>
    <t>2017 - 2018</t>
  </si>
  <si>
    <t>VÕ THỊ HỒNG HIẾU</t>
  </si>
  <si>
    <t>I</t>
  </si>
  <si>
    <t>BẢNG ĐIỂM QUÁ TRÌNH</t>
  </si>
  <si>
    <t>2017- 2018</t>
  </si>
  <si>
    <t>Võ Thị Hồng Hiếu</t>
  </si>
  <si>
    <t>ThS. Hồ Ngọc Vinh</t>
  </si>
  <si>
    <t>ĐLCM CỦA ĐCSVN</t>
  </si>
  <si>
    <t>Việt</t>
  </si>
  <si>
    <t>05 ĐHQTKD3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</si>
</sst>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2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0" fontId="6" fillId="0" borderId="9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/>
    <xf numFmtId="165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Border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8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/>
    <xf numFmtId="0" fontId="1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workbookViewId="0">
      <selection activeCell="E12" sqref="E12"/>
    </sheetView>
  </sheetViews>
  <sheetFormatPr defaultRowHeight="15"/>
  <cols>
    <col min="1" max="1" width="6.5703125" customWidth="1"/>
    <col min="2" max="2" width="16.42578125" customWidth="1"/>
    <col min="3" max="3" width="20.85546875" customWidth="1"/>
    <col min="4" max="4" width="8.7109375" customWidth="1"/>
    <col min="9" max="9" width="8.85546875" customWidth="1"/>
    <col min="13" max="13" width="18.85546875" customWidth="1"/>
  </cols>
  <sheetData>
    <row r="1" spans="1:9" ht="15.75">
      <c r="A1" s="33" t="s">
        <v>0</v>
      </c>
      <c r="B1" s="33"/>
      <c r="C1" s="33"/>
      <c r="D1" s="33"/>
      <c r="E1" s="33" t="s">
        <v>1</v>
      </c>
      <c r="F1" s="33"/>
      <c r="G1" s="33"/>
      <c r="H1" s="33"/>
      <c r="I1" s="33"/>
    </row>
    <row r="2" spans="1:9" ht="15.75">
      <c r="A2" s="33" t="s">
        <v>2</v>
      </c>
      <c r="B2" s="33"/>
      <c r="C2" s="33"/>
      <c r="D2" s="33"/>
      <c r="E2" s="34" t="s">
        <v>3</v>
      </c>
      <c r="F2" s="34"/>
      <c r="G2" s="34"/>
      <c r="H2" s="34"/>
      <c r="I2" s="34"/>
    </row>
    <row r="3" spans="1:9" ht="15.75">
      <c r="A3" s="33" t="s">
        <v>4</v>
      </c>
      <c r="B3" s="33"/>
      <c r="C3" s="33"/>
      <c r="D3" s="33"/>
      <c r="E3" s="1"/>
      <c r="F3" s="1"/>
      <c r="G3" s="1"/>
      <c r="H3" s="1"/>
      <c r="I3" s="1"/>
    </row>
    <row r="4" spans="1:9" ht="15.75">
      <c r="A4" s="33" t="s">
        <v>5</v>
      </c>
      <c r="B4" s="33"/>
      <c r="C4" s="33"/>
      <c r="D4" s="3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35" t="s">
        <v>6</v>
      </c>
      <c r="B6" s="35"/>
      <c r="C6" s="35"/>
      <c r="D6" s="35"/>
      <c r="E6" s="35"/>
      <c r="F6" s="35"/>
      <c r="G6" s="35"/>
      <c r="H6" s="35"/>
      <c r="I6" s="3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36" t="s">
        <v>7</v>
      </c>
      <c r="B8" s="36"/>
      <c r="C8" s="36" t="s">
        <v>576</v>
      </c>
      <c r="D8" s="36"/>
      <c r="E8" s="36" t="s">
        <v>8</v>
      </c>
      <c r="F8" s="36"/>
      <c r="G8" s="3">
        <v>3</v>
      </c>
      <c r="H8" s="3"/>
      <c r="I8" s="3"/>
    </row>
    <row r="9" spans="1:9" ht="15.75">
      <c r="A9" s="36" t="s">
        <v>9</v>
      </c>
      <c r="B9" s="36"/>
      <c r="C9" s="36" t="s">
        <v>152</v>
      </c>
      <c r="D9" s="36"/>
      <c r="E9" s="36" t="s">
        <v>10</v>
      </c>
      <c r="F9" s="36"/>
      <c r="G9" s="3" t="s">
        <v>571</v>
      </c>
      <c r="H9" s="3"/>
      <c r="I9" s="3"/>
    </row>
    <row r="10" spans="1:9" ht="15.75">
      <c r="A10" s="36" t="s">
        <v>11</v>
      </c>
      <c r="B10" s="36"/>
      <c r="C10" s="36" t="s">
        <v>570</v>
      </c>
      <c r="D10" s="36"/>
      <c r="E10" s="4" t="s">
        <v>12</v>
      </c>
      <c r="F10" s="5"/>
      <c r="G10" s="5" t="s">
        <v>569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7" t="s">
        <v>13</v>
      </c>
      <c r="B12" s="39" t="s">
        <v>14</v>
      </c>
      <c r="C12" s="41" t="s">
        <v>15</v>
      </c>
      <c r="D12" s="42"/>
      <c r="E12" s="6" t="s">
        <v>16</v>
      </c>
      <c r="F12" s="6" t="s">
        <v>17</v>
      </c>
      <c r="G12" s="45" t="s">
        <v>18</v>
      </c>
      <c r="H12" s="46"/>
      <c r="I12" s="47" t="s">
        <v>19</v>
      </c>
    </row>
    <row r="13" spans="1:9" ht="15.75">
      <c r="A13" s="38"/>
      <c r="B13" s="40"/>
      <c r="C13" s="43"/>
      <c r="D13" s="44"/>
      <c r="E13" s="7">
        <v>0.3</v>
      </c>
      <c r="F13" s="7">
        <v>0.7</v>
      </c>
      <c r="G13" s="8" t="s">
        <v>20</v>
      </c>
      <c r="H13" s="8" t="s">
        <v>21</v>
      </c>
      <c r="I13" s="48"/>
    </row>
    <row r="14" spans="1:9" ht="15.75">
      <c r="A14" s="9">
        <v>1</v>
      </c>
      <c r="B14" s="9">
        <v>2</v>
      </c>
      <c r="C14" s="49">
        <v>3</v>
      </c>
      <c r="D14" s="49"/>
      <c r="E14" s="9">
        <v>4</v>
      </c>
      <c r="F14" s="9">
        <v>5</v>
      </c>
      <c r="G14" s="9">
        <v>6</v>
      </c>
      <c r="H14" s="10">
        <v>7</v>
      </c>
      <c r="I14" s="8">
        <v>8</v>
      </c>
    </row>
    <row r="15" spans="1:9" ht="16.5">
      <c r="A15" s="11">
        <v>1</v>
      </c>
      <c r="B15" s="12" t="s">
        <v>153</v>
      </c>
      <c r="C15" s="13" t="s">
        <v>154</v>
      </c>
      <c r="D15" s="13" t="s">
        <v>27</v>
      </c>
      <c r="E15" s="14">
        <v>8</v>
      </c>
      <c r="F15" s="14"/>
      <c r="G15" s="14">
        <f>E15*$E$13+F15*$F$13</f>
        <v>2.4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>
      <c r="A16" s="11">
        <v>2</v>
      </c>
      <c r="B16" s="12" t="s">
        <v>155</v>
      </c>
      <c r="C16" s="13" t="s">
        <v>156</v>
      </c>
      <c r="D16" s="13" t="s">
        <v>157</v>
      </c>
      <c r="E16" s="14">
        <v>8</v>
      </c>
      <c r="F16" s="14"/>
      <c r="G16" s="14">
        <f t="shared" ref="G16:G58" si="0">E16*$E$13+F16*$F$13</f>
        <v>2.4</v>
      </c>
      <c r="H16" s="15" t="str">
        <f t="shared" ref="H16:H58" si="1">IF(G16&lt;4,"F",IF(G16&lt;=4.9,"D",IF(G16&lt;=5.4,"D+",IF(G16&lt;=5.9,"C",IF(G16&lt;=6.9,"C+",IF(G16&lt;=7.9,"B",IF(G16&lt;=8.4,"B+","A")))))))</f>
        <v>F</v>
      </c>
      <c r="I16" s="16"/>
    </row>
    <row r="17" spans="1:9" ht="16.5">
      <c r="A17" s="11">
        <v>3</v>
      </c>
      <c r="B17" s="12" t="s">
        <v>158</v>
      </c>
      <c r="C17" s="13" t="s">
        <v>159</v>
      </c>
      <c r="D17" s="13" t="s">
        <v>157</v>
      </c>
      <c r="E17" s="14"/>
      <c r="F17" s="14"/>
      <c r="G17" s="14">
        <f t="shared" si="0"/>
        <v>0</v>
      </c>
      <c r="H17" s="15" t="str">
        <f t="shared" si="1"/>
        <v>F</v>
      </c>
      <c r="I17" s="16"/>
    </row>
    <row r="18" spans="1:9" ht="16.5">
      <c r="A18" s="11">
        <v>4</v>
      </c>
      <c r="B18" s="12" t="s">
        <v>160</v>
      </c>
      <c r="C18" s="13" t="s">
        <v>161</v>
      </c>
      <c r="D18" s="13" t="s">
        <v>157</v>
      </c>
      <c r="E18" s="14"/>
      <c r="F18" s="14"/>
      <c r="G18" s="14">
        <f t="shared" si="0"/>
        <v>0</v>
      </c>
      <c r="H18" s="15" t="str">
        <f t="shared" si="1"/>
        <v>F</v>
      </c>
      <c r="I18" s="16"/>
    </row>
    <row r="19" spans="1:9" ht="16.5">
      <c r="A19" s="11">
        <v>5</v>
      </c>
      <c r="B19" s="12" t="s">
        <v>162</v>
      </c>
      <c r="C19" s="13" t="s">
        <v>163</v>
      </c>
      <c r="D19" s="13" t="s">
        <v>164</v>
      </c>
      <c r="E19" s="14">
        <v>6</v>
      </c>
      <c r="F19" s="14"/>
      <c r="G19" s="14">
        <f t="shared" si="0"/>
        <v>1.7999999999999998</v>
      </c>
      <c r="H19" s="15" t="str">
        <f t="shared" si="1"/>
        <v>F</v>
      </c>
      <c r="I19" s="16"/>
    </row>
    <row r="20" spans="1:9" ht="16.5">
      <c r="A20" s="11">
        <v>6</v>
      </c>
      <c r="B20" s="12" t="s">
        <v>165</v>
      </c>
      <c r="C20" s="13" t="s">
        <v>166</v>
      </c>
      <c r="D20" s="13" t="s">
        <v>167</v>
      </c>
      <c r="E20" s="14">
        <v>9</v>
      </c>
      <c r="F20" s="14"/>
      <c r="G20" s="14">
        <f t="shared" si="0"/>
        <v>2.6999999999999997</v>
      </c>
      <c r="H20" s="15" t="str">
        <f t="shared" si="1"/>
        <v>F</v>
      </c>
      <c r="I20" s="16"/>
    </row>
    <row r="21" spans="1:9" ht="16.5">
      <c r="A21" s="11">
        <v>7</v>
      </c>
      <c r="B21" s="12" t="s">
        <v>168</v>
      </c>
      <c r="C21" s="13" t="s">
        <v>139</v>
      </c>
      <c r="D21" s="13" t="s">
        <v>169</v>
      </c>
      <c r="E21" s="14">
        <v>7</v>
      </c>
      <c r="F21" s="14"/>
      <c r="G21" s="14">
        <f t="shared" si="0"/>
        <v>2.1</v>
      </c>
      <c r="H21" s="15" t="str">
        <f t="shared" si="1"/>
        <v>F</v>
      </c>
      <c r="I21" s="16"/>
    </row>
    <row r="22" spans="1:9" ht="16.5">
      <c r="A22" s="11">
        <v>8</v>
      </c>
      <c r="B22" s="12" t="s">
        <v>170</v>
      </c>
      <c r="C22" s="13" t="s">
        <v>171</v>
      </c>
      <c r="D22" s="13" t="s">
        <v>172</v>
      </c>
      <c r="E22" s="14">
        <v>7</v>
      </c>
      <c r="F22" s="14"/>
      <c r="G22" s="14">
        <f t="shared" si="0"/>
        <v>2.1</v>
      </c>
      <c r="H22" s="15" t="str">
        <f t="shared" si="1"/>
        <v>F</v>
      </c>
      <c r="I22" s="16"/>
    </row>
    <row r="23" spans="1:9" ht="16.5">
      <c r="A23" s="11">
        <v>9</v>
      </c>
      <c r="B23" s="12" t="s">
        <v>173</v>
      </c>
      <c r="C23" s="13" t="s">
        <v>174</v>
      </c>
      <c r="D23" s="13" t="s">
        <v>175</v>
      </c>
      <c r="E23" s="14">
        <v>7</v>
      </c>
      <c r="F23" s="14"/>
      <c r="G23" s="14">
        <f t="shared" si="0"/>
        <v>2.1</v>
      </c>
      <c r="H23" s="15" t="str">
        <f t="shared" si="1"/>
        <v>F</v>
      </c>
      <c r="I23" s="16" t="s">
        <v>176</v>
      </c>
    </row>
    <row r="24" spans="1:9" ht="16.5">
      <c r="A24" s="11">
        <v>10</v>
      </c>
      <c r="B24" s="12" t="s">
        <v>177</v>
      </c>
      <c r="C24" s="13" t="s">
        <v>178</v>
      </c>
      <c r="D24" s="13" t="s">
        <v>179</v>
      </c>
      <c r="E24" s="14">
        <v>7</v>
      </c>
      <c r="F24" s="14"/>
      <c r="G24" s="14">
        <f t="shared" si="0"/>
        <v>2.1</v>
      </c>
      <c r="H24" s="15" t="str">
        <f t="shared" si="1"/>
        <v>F</v>
      </c>
      <c r="I24" s="16"/>
    </row>
    <row r="25" spans="1:9" ht="16.5">
      <c r="A25" s="11">
        <v>11</v>
      </c>
      <c r="B25" s="12" t="s">
        <v>180</v>
      </c>
      <c r="C25" s="13" t="s">
        <v>181</v>
      </c>
      <c r="D25" s="13" t="s">
        <v>182</v>
      </c>
      <c r="E25" s="14">
        <v>7</v>
      </c>
      <c r="F25" s="14"/>
      <c r="G25" s="14">
        <f t="shared" si="0"/>
        <v>2.1</v>
      </c>
      <c r="H25" s="15" t="str">
        <f t="shared" si="1"/>
        <v>F</v>
      </c>
      <c r="I25" s="16"/>
    </row>
    <row r="26" spans="1:9" ht="16.5">
      <c r="A26" s="11">
        <v>12</v>
      </c>
      <c r="B26" s="12" t="s">
        <v>183</v>
      </c>
      <c r="C26" s="13" t="s">
        <v>184</v>
      </c>
      <c r="D26" s="13" t="s">
        <v>73</v>
      </c>
      <c r="E26" s="14">
        <v>6</v>
      </c>
      <c r="F26" s="14"/>
      <c r="G26" s="14">
        <f t="shared" si="0"/>
        <v>1.7999999999999998</v>
      </c>
      <c r="H26" s="15" t="str">
        <f t="shared" si="1"/>
        <v>F</v>
      </c>
      <c r="I26" s="16"/>
    </row>
    <row r="27" spans="1:9" ht="16.5">
      <c r="A27" s="11">
        <v>13</v>
      </c>
      <c r="B27" s="12" t="s">
        <v>185</v>
      </c>
      <c r="C27" s="13" t="s">
        <v>139</v>
      </c>
      <c r="D27" s="13" t="s">
        <v>186</v>
      </c>
      <c r="E27" s="14">
        <v>7</v>
      </c>
      <c r="F27" s="14"/>
      <c r="G27" s="14">
        <f t="shared" si="0"/>
        <v>2.1</v>
      </c>
      <c r="H27" s="15" t="str">
        <f t="shared" si="1"/>
        <v>F</v>
      </c>
      <c r="I27" s="16"/>
    </row>
    <row r="28" spans="1:9" ht="16.5">
      <c r="A28" s="11">
        <v>14</v>
      </c>
      <c r="B28" s="12" t="s">
        <v>187</v>
      </c>
      <c r="C28" s="13" t="s">
        <v>188</v>
      </c>
      <c r="D28" s="13" t="s">
        <v>186</v>
      </c>
      <c r="E28" s="14">
        <v>7</v>
      </c>
      <c r="F28" s="14"/>
      <c r="G28" s="14">
        <f t="shared" si="0"/>
        <v>2.1</v>
      </c>
      <c r="H28" s="15" t="str">
        <f t="shared" si="1"/>
        <v>F</v>
      </c>
      <c r="I28" s="16"/>
    </row>
    <row r="29" spans="1:9" ht="16.5">
      <c r="A29" s="11">
        <v>15</v>
      </c>
      <c r="B29" s="12" t="s">
        <v>189</v>
      </c>
      <c r="C29" s="13" t="s">
        <v>190</v>
      </c>
      <c r="D29" s="13" t="s">
        <v>191</v>
      </c>
      <c r="E29" s="14"/>
      <c r="F29" s="14"/>
      <c r="G29" s="14">
        <f t="shared" si="0"/>
        <v>0</v>
      </c>
      <c r="H29" s="15" t="str">
        <f t="shared" si="1"/>
        <v>F</v>
      </c>
      <c r="I29" s="16"/>
    </row>
    <row r="30" spans="1:9" ht="16.5">
      <c r="A30" s="11">
        <v>16</v>
      </c>
      <c r="B30" s="12" t="s">
        <v>192</v>
      </c>
      <c r="C30" s="13" t="s">
        <v>193</v>
      </c>
      <c r="D30" s="13" t="s">
        <v>191</v>
      </c>
      <c r="E30" s="14"/>
      <c r="F30" s="14"/>
      <c r="G30" s="14">
        <f t="shared" si="0"/>
        <v>0</v>
      </c>
      <c r="H30" s="15" t="str">
        <f t="shared" si="1"/>
        <v>F</v>
      </c>
      <c r="I30" s="16"/>
    </row>
    <row r="31" spans="1:9" ht="16.5">
      <c r="A31" s="11">
        <v>17</v>
      </c>
      <c r="B31" s="12" t="s">
        <v>194</v>
      </c>
      <c r="C31" s="13" t="s">
        <v>195</v>
      </c>
      <c r="D31" s="13" t="s">
        <v>196</v>
      </c>
      <c r="E31" s="14"/>
      <c r="F31" s="14"/>
      <c r="G31" s="14">
        <f t="shared" si="0"/>
        <v>0</v>
      </c>
      <c r="H31" s="15" t="str">
        <f t="shared" si="1"/>
        <v>F</v>
      </c>
      <c r="I31" s="16"/>
    </row>
    <row r="32" spans="1:9" ht="16.5">
      <c r="A32" s="11">
        <v>18</v>
      </c>
      <c r="B32" s="12" t="s">
        <v>197</v>
      </c>
      <c r="C32" s="13" t="s">
        <v>198</v>
      </c>
      <c r="D32" s="13" t="s">
        <v>199</v>
      </c>
      <c r="E32" s="14">
        <v>9</v>
      </c>
      <c r="F32" s="14"/>
      <c r="G32" s="14">
        <f t="shared" si="0"/>
        <v>2.6999999999999997</v>
      </c>
      <c r="H32" s="15" t="str">
        <f t="shared" si="1"/>
        <v>F</v>
      </c>
      <c r="I32" s="16"/>
    </row>
    <row r="33" spans="1:9" ht="16.5">
      <c r="A33" s="11">
        <v>19</v>
      </c>
      <c r="B33" s="12" t="s">
        <v>200</v>
      </c>
      <c r="C33" s="13" t="s">
        <v>201</v>
      </c>
      <c r="D33" s="13" t="s">
        <v>202</v>
      </c>
      <c r="E33" s="14">
        <v>8</v>
      </c>
      <c r="F33" s="14"/>
      <c r="G33" s="14">
        <f t="shared" si="0"/>
        <v>2.4</v>
      </c>
      <c r="H33" s="15" t="str">
        <f t="shared" si="1"/>
        <v>F</v>
      </c>
      <c r="I33" s="16"/>
    </row>
    <row r="34" spans="1:9" ht="16.5">
      <c r="A34" s="11">
        <v>20</v>
      </c>
      <c r="B34" s="12" t="s">
        <v>203</v>
      </c>
      <c r="C34" s="13" t="s">
        <v>204</v>
      </c>
      <c r="D34" s="13" t="s">
        <v>205</v>
      </c>
      <c r="E34" s="14"/>
      <c r="F34" s="14"/>
      <c r="G34" s="14">
        <f t="shared" si="0"/>
        <v>0</v>
      </c>
      <c r="H34" s="15" t="str">
        <f t="shared" si="1"/>
        <v>F</v>
      </c>
      <c r="I34" s="16"/>
    </row>
    <row r="35" spans="1:9" ht="16.5">
      <c r="A35" s="11">
        <v>21</v>
      </c>
      <c r="B35" s="12" t="s">
        <v>206</v>
      </c>
      <c r="C35" s="13" t="s">
        <v>207</v>
      </c>
      <c r="D35" s="13" t="s">
        <v>205</v>
      </c>
      <c r="E35" s="14"/>
      <c r="F35" s="14"/>
      <c r="G35" s="14">
        <f t="shared" si="0"/>
        <v>0</v>
      </c>
      <c r="H35" s="15" t="str">
        <f t="shared" si="1"/>
        <v>F</v>
      </c>
      <c r="I35" s="16"/>
    </row>
    <row r="36" spans="1:9" ht="16.5">
      <c r="A36" s="11">
        <v>22</v>
      </c>
      <c r="B36" s="12" t="s">
        <v>208</v>
      </c>
      <c r="C36" s="13" t="s">
        <v>209</v>
      </c>
      <c r="D36" s="13" t="s">
        <v>210</v>
      </c>
      <c r="E36" s="14">
        <v>7</v>
      </c>
      <c r="F36" s="14"/>
      <c r="G36" s="14">
        <f t="shared" si="0"/>
        <v>2.1</v>
      </c>
      <c r="H36" s="15" t="str">
        <f t="shared" si="1"/>
        <v>F</v>
      </c>
      <c r="I36" s="16"/>
    </row>
    <row r="37" spans="1:9" ht="16.5">
      <c r="A37" s="11">
        <v>23</v>
      </c>
      <c r="B37" s="12" t="s">
        <v>211</v>
      </c>
      <c r="C37" s="13" t="s">
        <v>212</v>
      </c>
      <c r="D37" s="13" t="s">
        <v>213</v>
      </c>
      <c r="E37" s="14">
        <v>7</v>
      </c>
      <c r="F37" s="14"/>
      <c r="G37" s="14">
        <f t="shared" si="0"/>
        <v>2.1</v>
      </c>
      <c r="H37" s="15" t="str">
        <f t="shared" si="1"/>
        <v>F</v>
      </c>
      <c r="I37" s="16"/>
    </row>
    <row r="38" spans="1:9" ht="16.5">
      <c r="A38" s="11">
        <v>24</v>
      </c>
      <c r="B38" s="12" t="s">
        <v>214</v>
      </c>
      <c r="C38" s="13" t="s">
        <v>215</v>
      </c>
      <c r="D38" s="13" t="s">
        <v>213</v>
      </c>
      <c r="E38" s="14">
        <v>9</v>
      </c>
      <c r="F38" s="14"/>
      <c r="G38" s="14">
        <f t="shared" si="0"/>
        <v>2.6999999999999997</v>
      </c>
      <c r="H38" s="15" t="str">
        <f t="shared" si="1"/>
        <v>F</v>
      </c>
      <c r="I38" s="16"/>
    </row>
    <row r="39" spans="1:9" ht="16.5">
      <c r="A39" s="11">
        <v>25</v>
      </c>
      <c r="B39" s="12" t="s">
        <v>216</v>
      </c>
      <c r="C39" s="13" t="s">
        <v>217</v>
      </c>
      <c r="D39" s="13" t="s">
        <v>218</v>
      </c>
      <c r="E39" s="14">
        <v>9</v>
      </c>
      <c r="F39" s="14"/>
      <c r="G39" s="14">
        <f t="shared" si="0"/>
        <v>2.6999999999999997</v>
      </c>
      <c r="H39" s="15" t="str">
        <f t="shared" si="1"/>
        <v>F</v>
      </c>
      <c r="I39" s="16"/>
    </row>
    <row r="40" spans="1:9" ht="16.5">
      <c r="A40" s="11">
        <v>26</v>
      </c>
      <c r="B40" s="12" t="s">
        <v>219</v>
      </c>
      <c r="C40" s="13" t="s">
        <v>75</v>
      </c>
      <c r="D40" s="13" t="s">
        <v>220</v>
      </c>
      <c r="E40" s="14">
        <v>6</v>
      </c>
      <c r="F40" s="14"/>
      <c r="G40" s="14">
        <f t="shared" si="0"/>
        <v>1.7999999999999998</v>
      </c>
      <c r="H40" s="15" t="str">
        <f t="shared" si="1"/>
        <v>F</v>
      </c>
      <c r="I40" s="16"/>
    </row>
    <row r="41" spans="1:9" ht="16.5">
      <c r="A41" s="11">
        <v>27</v>
      </c>
      <c r="B41" s="12" t="s">
        <v>221</v>
      </c>
      <c r="C41" s="13" t="s">
        <v>222</v>
      </c>
      <c r="D41" s="13" t="s">
        <v>223</v>
      </c>
      <c r="E41" s="14">
        <v>6</v>
      </c>
      <c r="F41" s="14"/>
      <c r="G41" s="14">
        <f t="shared" si="0"/>
        <v>1.7999999999999998</v>
      </c>
      <c r="H41" s="15" t="str">
        <f t="shared" si="1"/>
        <v>F</v>
      </c>
      <c r="I41" s="16"/>
    </row>
    <row r="42" spans="1:9" ht="16.5">
      <c r="A42" s="11">
        <v>28</v>
      </c>
      <c r="B42" s="12" t="s">
        <v>224</v>
      </c>
      <c r="C42" s="13" t="s">
        <v>225</v>
      </c>
      <c r="D42" s="13" t="s">
        <v>223</v>
      </c>
      <c r="E42" s="14">
        <v>8.5</v>
      </c>
      <c r="F42" s="14"/>
      <c r="G42" s="14">
        <f t="shared" si="0"/>
        <v>2.5499999999999998</v>
      </c>
      <c r="H42" s="15" t="str">
        <f t="shared" si="1"/>
        <v>F</v>
      </c>
      <c r="I42" s="16"/>
    </row>
    <row r="43" spans="1:9" ht="16.5">
      <c r="A43" s="11">
        <v>29</v>
      </c>
      <c r="B43" s="12" t="s">
        <v>226</v>
      </c>
      <c r="C43" s="13" t="s">
        <v>227</v>
      </c>
      <c r="D43" s="13" t="s">
        <v>223</v>
      </c>
      <c r="E43" s="14">
        <v>7</v>
      </c>
      <c r="F43" s="14"/>
      <c r="G43" s="14">
        <f t="shared" si="0"/>
        <v>2.1</v>
      </c>
      <c r="H43" s="15" t="str">
        <f t="shared" si="1"/>
        <v>F</v>
      </c>
      <c r="I43" s="16"/>
    </row>
    <row r="44" spans="1:9" ht="16.5">
      <c r="A44" s="11">
        <v>30</v>
      </c>
      <c r="B44" s="12" t="s">
        <v>228</v>
      </c>
      <c r="C44" s="13" t="s">
        <v>229</v>
      </c>
      <c r="D44" s="13" t="s">
        <v>230</v>
      </c>
      <c r="E44" s="14">
        <v>7</v>
      </c>
      <c r="F44" s="14"/>
      <c r="G44" s="14">
        <f t="shared" si="0"/>
        <v>2.1</v>
      </c>
      <c r="H44" s="15" t="str">
        <f t="shared" si="1"/>
        <v>F</v>
      </c>
      <c r="I44" s="16"/>
    </row>
    <row r="45" spans="1:9" ht="16.5">
      <c r="A45" s="11">
        <v>31</v>
      </c>
      <c r="B45" s="12" t="s">
        <v>231</v>
      </c>
      <c r="C45" s="13" t="s">
        <v>232</v>
      </c>
      <c r="D45" s="13" t="s">
        <v>233</v>
      </c>
      <c r="E45" s="14">
        <v>7</v>
      </c>
      <c r="F45" s="14"/>
      <c r="G45" s="14">
        <f t="shared" si="0"/>
        <v>2.1</v>
      </c>
      <c r="H45" s="15" t="str">
        <f t="shared" si="1"/>
        <v>F</v>
      </c>
      <c r="I45" s="16"/>
    </row>
    <row r="46" spans="1:9" ht="16.5">
      <c r="A46" s="11">
        <v>32</v>
      </c>
      <c r="B46" s="12" t="s">
        <v>234</v>
      </c>
      <c r="C46" s="13" t="s">
        <v>235</v>
      </c>
      <c r="D46" s="13" t="s">
        <v>236</v>
      </c>
      <c r="E46" s="14">
        <v>8</v>
      </c>
      <c r="F46" s="14"/>
      <c r="G46" s="14">
        <f t="shared" si="0"/>
        <v>2.4</v>
      </c>
      <c r="H46" s="15" t="str">
        <f t="shared" si="1"/>
        <v>F</v>
      </c>
      <c r="I46" s="16"/>
    </row>
    <row r="47" spans="1:9" ht="16.5">
      <c r="A47" s="11">
        <v>33</v>
      </c>
      <c r="B47" s="12" t="s">
        <v>237</v>
      </c>
      <c r="C47" s="13" t="s">
        <v>238</v>
      </c>
      <c r="D47" s="13" t="s">
        <v>239</v>
      </c>
      <c r="E47" s="14">
        <v>8</v>
      </c>
      <c r="F47" s="14"/>
      <c r="G47" s="14">
        <f t="shared" si="0"/>
        <v>2.4</v>
      </c>
      <c r="H47" s="15" t="str">
        <f t="shared" si="1"/>
        <v>F</v>
      </c>
      <c r="I47" s="16"/>
    </row>
    <row r="48" spans="1:9" ht="16.5">
      <c r="A48" s="11">
        <v>34</v>
      </c>
      <c r="B48" s="12" t="s">
        <v>240</v>
      </c>
      <c r="C48" s="13" t="s">
        <v>241</v>
      </c>
      <c r="D48" s="13" t="s">
        <v>242</v>
      </c>
      <c r="E48" s="14">
        <v>7</v>
      </c>
      <c r="F48" s="14"/>
      <c r="G48" s="14">
        <f t="shared" si="0"/>
        <v>2.1</v>
      </c>
      <c r="H48" s="15" t="str">
        <f t="shared" si="1"/>
        <v>F</v>
      </c>
      <c r="I48" s="16"/>
    </row>
    <row r="49" spans="1:9" ht="16.5">
      <c r="A49" s="11">
        <v>35</v>
      </c>
      <c r="B49" s="12" t="s">
        <v>243</v>
      </c>
      <c r="C49" s="13" t="s">
        <v>244</v>
      </c>
      <c r="D49" s="13" t="s">
        <v>245</v>
      </c>
      <c r="E49" s="14">
        <v>8</v>
      </c>
      <c r="F49" s="14"/>
      <c r="G49" s="14">
        <f t="shared" si="0"/>
        <v>2.4</v>
      </c>
      <c r="H49" s="15" t="str">
        <f t="shared" si="1"/>
        <v>F</v>
      </c>
      <c r="I49" s="16"/>
    </row>
    <row r="50" spans="1:9" ht="16.5">
      <c r="A50" s="11">
        <v>36</v>
      </c>
      <c r="B50" s="12" t="s">
        <v>246</v>
      </c>
      <c r="C50" s="13" t="s">
        <v>75</v>
      </c>
      <c r="D50" s="13" t="s">
        <v>247</v>
      </c>
      <c r="E50" s="14">
        <v>8</v>
      </c>
      <c r="F50" s="14"/>
      <c r="G50" s="14">
        <f t="shared" si="0"/>
        <v>2.4</v>
      </c>
      <c r="H50" s="15" t="str">
        <f t="shared" si="1"/>
        <v>F</v>
      </c>
      <c r="I50" s="16"/>
    </row>
    <row r="51" spans="1:9" ht="16.5">
      <c r="A51" s="11">
        <v>37</v>
      </c>
      <c r="B51" s="12" t="s">
        <v>248</v>
      </c>
      <c r="C51" s="13" t="s">
        <v>75</v>
      </c>
      <c r="D51" s="13" t="s">
        <v>249</v>
      </c>
      <c r="E51" s="14">
        <v>8</v>
      </c>
      <c r="F51" s="14"/>
      <c r="G51" s="14">
        <f t="shared" si="0"/>
        <v>2.4</v>
      </c>
      <c r="H51" s="15" t="str">
        <f t="shared" si="1"/>
        <v>F</v>
      </c>
      <c r="I51" s="16"/>
    </row>
    <row r="52" spans="1:9" s="32" customFormat="1" ht="16.5">
      <c r="A52" s="11">
        <v>38</v>
      </c>
      <c r="B52" s="30" t="s">
        <v>250</v>
      </c>
      <c r="C52" s="31" t="s">
        <v>34</v>
      </c>
      <c r="D52" s="31" t="s">
        <v>137</v>
      </c>
      <c r="E52" s="14">
        <v>7</v>
      </c>
      <c r="F52" s="14"/>
      <c r="G52" s="14">
        <f t="shared" si="0"/>
        <v>2.1</v>
      </c>
      <c r="H52" s="15" t="str">
        <f t="shared" si="1"/>
        <v>F</v>
      </c>
      <c r="I52" s="16"/>
    </row>
    <row r="53" spans="1:9" ht="16.5">
      <c r="A53" s="11">
        <v>39</v>
      </c>
      <c r="B53" s="12" t="s">
        <v>251</v>
      </c>
      <c r="C53" s="13" t="s">
        <v>252</v>
      </c>
      <c r="D53" s="13" t="s">
        <v>253</v>
      </c>
      <c r="E53" s="14">
        <v>8</v>
      </c>
      <c r="F53" s="14"/>
      <c r="G53" s="14">
        <f t="shared" si="0"/>
        <v>2.4</v>
      </c>
      <c r="H53" s="15" t="str">
        <f t="shared" si="1"/>
        <v>F</v>
      </c>
      <c r="I53" s="16"/>
    </row>
    <row r="54" spans="1:9" ht="16.5">
      <c r="A54" s="11">
        <v>40</v>
      </c>
      <c r="B54" s="12" t="s">
        <v>254</v>
      </c>
      <c r="C54" s="13" t="s">
        <v>255</v>
      </c>
      <c r="D54" s="13" t="s">
        <v>577</v>
      </c>
      <c r="E54" s="14"/>
      <c r="F54" s="14"/>
      <c r="G54" s="14">
        <f t="shared" si="0"/>
        <v>0</v>
      </c>
      <c r="H54" s="15" t="str">
        <f t="shared" si="1"/>
        <v>F</v>
      </c>
      <c r="I54" s="16"/>
    </row>
    <row r="55" spans="1:9" ht="16.5">
      <c r="A55" s="11">
        <v>41</v>
      </c>
      <c r="B55" s="12" t="s">
        <v>256</v>
      </c>
      <c r="C55" s="13" t="s">
        <v>257</v>
      </c>
      <c r="D55" s="13" t="s">
        <v>258</v>
      </c>
      <c r="E55" s="14">
        <v>7</v>
      </c>
      <c r="F55" s="14"/>
      <c r="G55" s="14">
        <f t="shared" si="0"/>
        <v>2.1</v>
      </c>
      <c r="H55" s="15" t="str">
        <f t="shared" si="1"/>
        <v>F</v>
      </c>
      <c r="I55" s="16"/>
    </row>
    <row r="56" spans="1:9" ht="16.5">
      <c r="A56" s="11">
        <v>42</v>
      </c>
      <c r="B56" s="17" t="s">
        <v>259</v>
      </c>
      <c r="C56" s="18" t="s">
        <v>260</v>
      </c>
      <c r="D56" s="18" t="s">
        <v>223</v>
      </c>
      <c r="E56" s="14">
        <v>7</v>
      </c>
      <c r="F56" s="14"/>
      <c r="G56" s="14">
        <f t="shared" si="0"/>
        <v>2.1</v>
      </c>
      <c r="H56" s="15" t="str">
        <f t="shared" si="1"/>
        <v>F</v>
      </c>
      <c r="I56" s="26" t="s">
        <v>261</v>
      </c>
    </row>
    <row r="57" spans="1:9" ht="16.5">
      <c r="A57" s="11">
        <v>43</v>
      </c>
      <c r="B57" s="17" t="s">
        <v>262</v>
      </c>
      <c r="C57" s="18" t="s">
        <v>263</v>
      </c>
      <c r="D57" s="18" t="s">
        <v>264</v>
      </c>
      <c r="E57" s="14">
        <v>8</v>
      </c>
      <c r="F57" s="14"/>
      <c r="G57" s="14">
        <f t="shared" si="0"/>
        <v>2.4</v>
      </c>
      <c r="H57" s="15" t="str">
        <f t="shared" si="1"/>
        <v>F</v>
      </c>
      <c r="I57" s="26" t="s">
        <v>261</v>
      </c>
    </row>
    <row r="58" spans="1:9" ht="16.5">
      <c r="A58" s="11">
        <v>44</v>
      </c>
      <c r="B58" s="17" t="s">
        <v>265</v>
      </c>
      <c r="C58" s="18" t="s">
        <v>266</v>
      </c>
      <c r="D58" s="18" t="s">
        <v>267</v>
      </c>
      <c r="E58" s="14">
        <v>7</v>
      </c>
      <c r="F58" s="14"/>
      <c r="G58" s="14">
        <f t="shared" si="0"/>
        <v>2.1</v>
      </c>
      <c r="H58" s="15" t="str">
        <f t="shared" si="1"/>
        <v>F</v>
      </c>
      <c r="I58" s="26" t="s">
        <v>261</v>
      </c>
    </row>
    <row r="59" spans="1:9" ht="15.75">
      <c r="A59" s="1"/>
      <c r="B59" s="1"/>
      <c r="C59" s="1"/>
      <c r="D59" s="1"/>
      <c r="E59" s="1"/>
      <c r="F59" s="1"/>
      <c r="G59" s="1"/>
      <c r="H59" s="1"/>
      <c r="I59" s="1"/>
    </row>
    <row r="60" spans="1:9" ht="15.75">
      <c r="A60" s="19" t="str">
        <f>"Cộng danh sách gồm "</f>
        <v xml:space="preserve">Cộng danh sách gồm </v>
      </c>
      <c r="B60" s="19"/>
      <c r="C60" s="19"/>
      <c r="D60" s="20">
        <f>COUNTA(H15:H58)</f>
        <v>44</v>
      </c>
      <c r="E60" s="21">
        <v>1</v>
      </c>
      <c r="F60" s="22"/>
      <c r="G60" s="1"/>
      <c r="H60" s="1"/>
      <c r="I60" s="1"/>
    </row>
    <row r="61" spans="1:9" ht="15.75">
      <c r="A61" s="50" t="s">
        <v>148</v>
      </c>
      <c r="B61" s="50"/>
      <c r="C61" s="50"/>
      <c r="D61" s="23">
        <f>COUNTIF(G15:G58,"&gt;=5")</f>
        <v>0</v>
      </c>
      <c r="E61" s="24">
        <f>D61/D60</f>
        <v>0</v>
      </c>
      <c r="F61" s="25"/>
      <c r="G61" s="1"/>
      <c r="H61" s="1"/>
      <c r="I61" s="1"/>
    </row>
    <row r="62" spans="1:9" ht="15.75">
      <c r="A62" s="50" t="s">
        <v>149</v>
      </c>
      <c r="B62" s="50"/>
      <c r="C62" s="50"/>
      <c r="D62" s="23"/>
      <c r="E62" s="24">
        <f>D62/D60</f>
        <v>0</v>
      </c>
      <c r="F62" s="25"/>
      <c r="G62" s="1"/>
      <c r="H62" s="1"/>
      <c r="I62" s="1"/>
    </row>
    <row r="63" spans="1:9" ht="15.75">
      <c r="A63" s="4"/>
      <c r="B63" s="4"/>
      <c r="C63" s="5"/>
      <c r="D63" s="4"/>
      <c r="E63" s="3"/>
      <c r="F63" s="1"/>
      <c r="G63" s="1"/>
      <c r="H63" s="1"/>
      <c r="I63" s="1"/>
    </row>
    <row r="64" spans="1:9" ht="15.75">
      <c r="A64" s="1"/>
      <c r="B64" s="1"/>
      <c r="C64" s="1"/>
      <c r="D64" s="1"/>
      <c r="E64" s="51" t="str">
        <f ca="1">"TP. Hồ Chí Minh, ngày "&amp;  DAY(NOW())&amp;" tháng " &amp;MONTH(NOW())&amp;" năm "&amp;YEAR(NOW())</f>
        <v>TP. Hồ Chí Minh, ngày 30 tháng 11 năm 2017</v>
      </c>
      <c r="F64" s="51"/>
      <c r="G64" s="51"/>
      <c r="H64" s="51"/>
      <c r="I64" s="51"/>
    </row>
    <row r="65" spans="1:9" ht="15.75">
      <c r="A65" s="33" t="s">
        <v>150</v>
      </c>
      <c r="B65" s="33"/>
      <c r="C65" s="33"/>
      <c r="D65" s="1"/>
      <c r="E65" s="33" t="s">
        <v>151</v>
      </c>
      <c r="F65" s="33"/>
      <c r="G65" s="33"/>
      <c r="H65" s="33"/>
      <c r="I65" s="33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70" spans="1:9" ht="16.5">
      <c r="B70" s="54" t="s">
        <v>575</v>
      </c>
      <c r="C70" s="54"/>
      <c r="D70" s="53"/>
      <c r="E70" s="53"/>
      <c r="F70" s="53"/>
      <c r="G70" s="53" t="s">
        <v>574</v>
      </c>
      <c r="H70" s="53"/>
      <c r="I70" s="53"/>
    </row>
    <row r="71" spans="1:9" ht="15.75">
      <c r="F71" s="52"/>
      <c r="G71" s="52"/>
      <c r="H71" s="52"/>
    </row>
  </sheetData>
  <protectedRanges>
    <protectedRange sqref="A66:D66" name="Range5"/>
    <protectedRange sqref="I15:I58" name="Range4"/>
    <protectedRange sqref="E15:F58" name="Range3"/>
    <protectedRange sqref="A4" name="Range1"/>
    <protectedRange sqref="E13:F13" name="Range6"/>
    <protectedRange sqref="C9 G8:G9" name="Range2_1"/>
    <protectedRange sqref="E66:I66" name="Range5_1_1"/>
    <protectedRange sqref="B15:D58" name="Range3_3"/>
    <protectedRange sqref="C8" name="Range2_1_1"/>
    <protectedRange sqref="C10" name="Range2_1_2"/>
  </protectedRanges>
  <mergeCells count="28">
    <mergeCell ref="F71:H71"/>
    <mergeCell ref="I12:I13"/>
    <mergeCell ref="C14:D14"/>
    <mergeCell ref="A61:C61"/>
    <mergeCell ref="A62:C62"/>
    <mergeCell ref="E64:I64"/>
    <mergeCell ref="A65:C65"/>
    <mergeCell ref="E65:I65"/>
    <mergeCell ref="G12:H12"/>
    <mergeCell ref="B70:C70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8">
    <cfRule type="cellIs" dxfId="9" priority="2" stopIfTrue="1" operator="equal">
      <formula>"F"</formula>
    </cfRule>
  </conditionalFormatting>
  <conditionalFormatting sqref="G15:G58">
    <cfRule type="expression" dxfId="8" priority="1" stopIfTrue="1">
      <formula>MAX(#REF!)&lt;4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9"/>
  <sheetViews>
    <sheetView workbookViewId="0">
      <selection activeCell="C10" sqref="C10:D10"/>
    </sheetView>
  </sheetViews>
  <sheetFormatPr defaultRowHeight="15"/>
  <cols>
    <col min="1" max="1" width="5.7109375" customWidth="1"/>
    <col min="2" max="2" width="17" customWidth="1"/>
    <col min="3" max="3" width="25.28515625" customWidth="1"/>
    <col min="4" max="4" width="8.7109375" customWidth="1"/>
    <col min="14" max="14" width="13.42578125" customWidth="1"/>
  </cols>
  <sheetData>
    <row r="1" spans="1:9" ht="15.75">
      <c r="A1" s="33" t="s">
        <v>0</v>
      </c>
      <c r="B1" s="33"/>
      <c r="C1" s="33"/>
      <c r="D1" s="33"/>
      <c r="E1" s="33" t="s">
        <v>1</v>
      </c>
      <c r="F1" s="33"/>
      <c r="G1" s="33"/>
      <c r="H1" s="33"/>
      <c r="I1" s="33"/>
    </row>
    <row r="2" spans="1:9" ht="15.75">
      <c r="A2" s="33" t="s">
        <v>2</v>
      </c>
      <c r="B2" s="33"/>
      <c r="C2" s="33"/>
      <c r="D2" s="33"/>
      <c r="E2" s="34" t="s">
        <v>3</v>
      </c>
      <c r="F2" s="34"/>
      <c r="G2" s="34"/>
      <c r="H2" s="34"/>
      <c r="I2" s="34"/>
    </row>
    <row r="3" spans="1:9" ht="15.75">
      <c r="A3" s="33" t="s">
        <v>4</v>
      </c>
      <c r="B3" s="33"/>
      <c r="C3" s="33"/>
      <c r="D3" s="33"/>
      <c r="E3" s="1"/>
      <c r="F3" s="1"/>
      <c r="G3" s="1"/>
      <c r="H3" s="1"/>
      <c r="I3" s="1"/>
    </row>
    <row r="4" spans="1:9" ht="15.75">
      <c r="A4" s="33" t="s">
        <v>5</v>
      </c>
      <c r="B4" s="33"/>
      <c r="C4" s="33"/>
      <c r="D4" s="3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35" t="s">
        <v>6</v>
      </c>
      <c r="B6" s="35"/>
      <c r="C6" s="35"/>
      <c r="D6" s="35"/>
      <c r="E6" s="35"/>
      <c r="F6" s="35"/>
      <c r="G6" s="35"/>
      <c r="H6" s="35"/>
      <c r="I6" s="3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36" t="s">
        <v>7</v>
      </c>
      <c r="B8" s="36"/>
      <c r="C8" s="36" t="s">
        <v>576</v>
      </c>
      <c r="D8" s="36"/>
      <c r="E8" s="36" t="s">
        <v>8</v>
      </c>
      <c r="F8" s="36"/>
      <c r="G8" s="3">
        <v>3</v>
      </c>
      <c r="H8" s="3"/>
      <c r="I8" s="3"/>
    </row>
    <row r="9" spans="1:9" ht="15.75">
      <c r="A9" s="36" t="s">
        <v>9</v>
      </c>
      <c r="B9" s="36"/>
      <c r="C9" s="36" t="s">
        <v>268</v>
      </c>
      <c r="D9" s="36"/>
      <c r="E9" s="36" t="s">
        <v>10</v>
      </c>
      <c r="F9" s="36"/>
      <c r="G9" s="3" t="s">
        <v>571</v>
      </c>
      <c r="H9" s="3"/>
      <c r="I9" s="3"/>
    </row>
    <row r="10" spans="1:9" ht="15.75">
      <c r="A10" s="36" t="s">
        <v>11</v>
      </c>
      <c r="B10" s="36"/>
      <c r="C10" s="36" t="s">
        <v>570</v>
      </c>
      <c r="D10" s="36"/>
      <c r="E10" s="4" t="s">
        <v>269</v>
      </c>
      <c r="F10" s="5"/>
      <c r="G10" s="5" t="s">
        <v>569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7" t="s">
        <v>13</v>
      </c>
      <c r="B12" s="39" t="s">
        <v>14</v>
      </c>
      <c r="C12" s="41" t="s">
        <v>15</v>
      </c>
      <c r="D12" s="42"/>
      <c r="E12" s="6" t="s">
        <v>16</v>
      </c>
      <c r="F12" s="6" t="s">
        <v>17</v>
      </c>
      <c r="G12" s="45" t="s">
        <v>18</v>
      </c>
      <c r="H12" s="46"/>
      <c r="I12" s="47" t="s">
        <v>19</v>
      </c>
    </row>
    <row r="13" spans="1:9" ht="15.75">
      <c r="A13" s="38"/>
      <c r="B13" s="40"/>
      <c r="C13" s="43"/>
      <c r="D13" s="44"/>
      <c r="E13" s="7">
        <v>0.3</v>
      </c>
      <c r="F13" s="7">
        <v>0.7</v>
      </c>
      <c r="G13" s="8" t="s">
        <v>20</v>
      </c>
      <c r="H13" s="8" t="s">
        <v>21</v>
      </c>
      <c r="I13" s="48"/>
    </row>
    <row r="14" spans="1:9" ht="15.75">
      <c r="A14" s="9">
        <v>1</v>
      </c>
      <c r="B14" s="9">
        <v>2</v>
      </c>
      <c r="C14" s="49">
        <v>3</v>
      </c>
      <c r="D14" s="49"/>
      <c r="E14" s="9">
        <v>4</v>
      </c>
      <c r="F14" s="9">
        <v>5</v>
      </c>
      <c r="G14" s="9">
        <v>6</v>
      </c>
      <c r="H14" s="10">
        <v>7</v>
      </c>
      <c r="I14" s="8">
        <v>8</v>
      </c>
    </row>
    <row r="15" spans="1:9" ht="16.5">
      <c r="A15" s="11">
        <v>1</v>
      </c>
      <c r="B15" s="12" t="s">
        <v>270</v>
      </c>
      <c r="C15" s="13" t="s">
        <v>271</v>
      </c>
      <c r="D15" s="13" t="s">
        <v>27</v>
      </c>
      <c r="E15" s="14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>
      <c r="A16" s="11">
        <v>2</v>
      </c>
      <c r="B16" s="12" t="s">
        <v>272</v>
      </c>
      <c r="C16" s="13" t="s">
        <v>273</v>
      </c>
      <c r="D16" s="13" t="s">
        <v>27</v>
      </c>
      <c r="E16" s="14">
        <v>7</v>
      </c>
      <c r="F16" s="14"/>
      <c r="G16" s="14">
        <f t="shared" ref="G16:G56" si="0">E16*$E$13+F16*$F$13</f>
        <v>2.1</v>
      </c>
      <c r="H16" s="15" t="str">
        <f t="shared" ref="H16:H56" si="1">IF(G16&lt;4,"F",IF(G16&lt;=4.9,"D",IF(G16&lt;=5.4,"D+",IF(G16&lt;=5.9,"C",IF(G16&lt;=6.9,"C+",IF(G16&lt;=7.9,"B",IF(G16&lt;=8.4,"B+","A")))))))</f>
        <v>F</v>
      </c>
      <c r="I16" s="16"/>
    </row>
    <row r="17" spans="1:9" ht="16.5">
      <c r="A17" s="11">
        <v>3</v>
      </c>
      <c r="B17" s="12" t="s">
        <v>274</v>
      </c>
      <c r="C17" s="13" t="s">
        <v>275</v>
      </c>
      <c r="D17" s="13" t="s">
        <v>157</v>
      </c>
      <c r="E17" s="14">
        <v>6</v>
      </c>
      <c r="F17" s="14"/>
      <c r="G17" s="14">
        <f t="shared" si="0"/>
        <v>1.7999999999999998</v>
      </c>
      <c r="H17" s="15" t="str">
        <f t="shared" si="1"/>
        <v>F</v>
      </c>
      <c r="I17" s="16"/>
    </row>
    <row r="18" spans="1:9" ht="16.5">
      <c r="A18" s="11">
        <v>4</v>
      </c>
      <c r="B18" s="12" t="s">
        <v>276</v>
      </c>
      <c r="C18" s="13" t="s">
        <v>277</v>
      </c>
      <c r="D18" s="13" t="s">
        <v>278</v>
      </c>
      <c r="E18" s="14">
        <v>8</v>
      </c>
      <c r="F18" s="14"/>
      <c r="G18" s="14">
        <f t="shared" si="0"/>
        <v>2.4</v>
      </c>
      <c r="H18" s="15" t="str">
        <f t="shared" si="1"/>
        <v>F</v>
      </c>
      <c r="I18" s="16"/>
    </row>
    <row r="19" spans="1:9" ht="16.5">
      <c r="A19" s="11">
        <v>5</v>
      </c>
      <c r="B19" s="12" t="s">
        <v>279</v>
      </c>
      <c r="C19" s="13" t="s">
        <v>280</v>
      </c>
      <c r="D19" s="13" t="s">
        <v>35</v>
      </c>
      <c r="E19" s="14">
        <v>7</v>
      </c>
      <c r="F19" s="14"/>
      <c r="G19" s="14">
        <f t="shared" si="0"/>
        <v>2.1</v>
      </c>
      <c r="H19" s="15" t="str">
        <f t="shared" si="1"/>
        <v>F</v>
      </c>
      <c r="I19" s="16"/>
    </row>
    <row r="20" spans="1:9" ht="16.5">
      <c r="A20" s="11">
        <v>6</v>
      </c>
      <c r="B20" s="12" t="s">
        <v>281</v>
      </c>
      <c r="C20" s="13" t="s">
        <v>282</v>
      </c>
      <c r="D20" s="13" t="s">
        <v>38</v>
      </c>
      <c r="E20" s="14">
        <v>8</v>
      </c>
      <c r="F20" s="14"/>
      <c r="G20" s="14">
        <f t="shared" si="0"/>
        <v>2.4</v>
      </c>
      <c r="H20" s="15" t="str">
        <f t="shared" si="1"/>
        <v>F</v>
      </c>
      <c r="I20" s="16"/>
    </row>
    <row r="21" spans="1:9" ht="16.5">
      <c r="A21" s="11">
        <v>7</v>
      </c>
      <c r="B21" s="12" t="s">
        <v>283</v>
      </c>
      <c r="C21" s="13" t="s">
        <v>284</v>
      </c>
      <c r="D21" s="13" t="s">
        <v>285</v>
      </c>
      <c r="E21" s="14">
        <v>7</v>
      </c>
      <c r="F21" s="14"/>
      <c r="G21" s="14">
        <f t="shared" si="0"/>
        <v>2.1</v>
      </c>
      <c r="H21" s="15" t="str">
        <f t="shared" si="1"/>
        <v>F</v>
      </c>
      <c r="I21" s="16"/>
    </row>
    <row r="22" spans="1:9" ht="16.5">
      <c r="A22" s="11">
        <v>8</v>
      </c>
      <c r="B22" s="12" t="s">
        <v>286</v>
      </c>
      <c r="C22" s="13" t="s">
        <v>287</v>
      </c>
      <c r="D22" s="13" t="s">
        <v>267</v>
      </c>
      <c r="E22" s="14"/>
      <c r="F22" s="14"/>
      <c r="G22" s="14">
        <f t="shared" si="0"/>
        <v>0</v>
      </c>
      <c r="H22" s="15" t="str">
        <f t="shared" si="1"/>
        <v>F</v>
      </c>
      <c r="I22" s="16"/>
    </row>
    <row r="23" spans="1:9" ht="16.5">
      <c r="A23" s="11">
        <v>9</v>
      </c>
      <c r="B23" s="12" t="s">
        <v>288</v>
      </c>
      <c r="C23" s="13" t="s">
        <v>289</v>
      </c>
      <c r="D23" s="13" t="s">
        <v>290</v>
      </c>
      <c r="E23" s="14"/>
      <c r="F23" s="14"/>
      <c r="G23" s="14">
        <f t="shared" si="0"/>
        <v>0</v>
      </c>
      <c r="H23" s="15" t="str">
        <f t="shared" si="1"/>
        <v>F</v>
      </c>
      <c r="I23" s="16"/>
    </row>
    <row r="24" spans="1:9" ht="16.5">
      <c r="A24" s="11">
        <v>10</v>
      </c>
      <c r="B24" s="12" t="s">
        <v>291</v>
      </c>
      <c r="C24" s="13" t="s">
        <v>292</v>
      </c>
      <c r="D24" s="13" t="s">
        <v>293</v>
      </c>
      <c r="E24" s="14">
        <v>7</v>
      </c>
      <c r="F24" s="14"/>
      <c r="G24" s="14">
        <f t="shared" si="0"/>
        <v>2.1</v>
      </c>
      <c r="H24" s="15" t="str">
        <f t="shared" si="1"/>
        <v>F</v>
      </c>
      <c r="I24" s="16"/>
    </row>
    <row r="25" spans="1:9" ht="16.5">
      <c r="A25" s="11">
        <v>11</v>
      </c>
      <c r="B25" s="12" t="s">
        <v>294</v>
      </c>
      <c r="C25" s="13" t="s">
        <v>295</v>
      </c>
      <c r="D25" s="13" t="s">
        <v>52</v>
      </c>
      <c r="E25" s="14"/>
      <c r="F25" s="14"/>
      <c r="G25" s="14">
        <f t="shared" si="0"/>
        <v>0</v>
      </c>
      <c r="H25" s="15" t="str">
        <f t="shared" si="1"/>
        <v>F</v>
      </c>
      <c r="I25" s="16"/>
    </row>
    <row r="26" spans="1:9" ht="16.5">
      <c r="A26" s="11">
        <v>12</v>
      </c>
      <c r="B26" s="12" t="s">
        <v>296</v>
      </c>
      <c r="C26" s="13" t="s">
        <v>297</v>
      </c>
      <c r="D26" s="13" t="s">
        <v>298</v>
      </c>
      <c r="E26" s="14"/>
      <c r="F26" s="14"/>
      <c r="G26" s="14">
        <f t="shared" si="0"/>
        <v>0</v>
      </c>
      <c r="H26" s="15" t="str">
        <f t="shared" si="1"/>
        <v>F</v>
      </c>
      <c r="I26" s="16"/>
    </row>
    <row r="27" spans="1:9" ht="16.5">
      <c r="A27" s="11">
        <v>13</v>
      </c>
      <c r="B27" s="12" t="s">
        <v>299</v>
      </c>
      <c r="C27" s="13" t="s">
        <v>300</v>
      </c>
      <c r="D27" s="13" t="s">
        <v>172</v>
      </c>
      <c r="E27" s="14">
        <v>6</v>
      </c>
      <c r="F27" s="14"/>
      <c r="G27" s="14">
        <f t="shared" si="0"/>
        <v>1.7999999999999998</v>
      </c>
      <c r="H27" s="15" t="str">
        <f t="shared" si="1"/>
        <v>F</v>
      </c>
      <c r="I27" s="16"/>
    </row>
    <row r="28" spans="1:9" ht="16.5">
      <c r="A28" s="11">
        <v>14</v>
      </c>
      <c r="B28" s="12" t="s">
        <v>301</v>
      </c>
      <c r="C28" s="13" t="s">
        <v>302</v>
      </c>
      <c r="D28" s="13" t="s">
        <v>303</v>
      </c>
      <c r="E28" s="14">
        <v>7</v>
      </c>
      <c r="F28" s="14"/>
      <c r="G28" s="14">
        <f t="shared" si="0"/>
        <v>2.1</v>
      </c>
      <c r="H28" s="15" t="str">
        <f t="shared" si="1"/>
        <v>F</v>
      </c>
      <c r="I28" s="16"/>
    </row>
    <row r="29" spans="1:9" ht="16.5">
      <c r="A29" s="11">
        <v>15</v>
      </c>
      <c r="B29" s="12" t="s">
        <v>304</v>
      </c>
      <c r="C29" s="13" t="s">
        <v>305</v>
      </c>
      <c r="D29" s="13" t="s">
        <v>306</v>
      </c>
      <c r="E29" s="14">
        <v>7</v>
      </c>
      <c r="F29" s="14"/>
      <c r="G29" s="14">
        <f t="shared" si="0"/>
        <v>2.1</v>
      </c>
      <c r="H29" s="15" t="str">
        <f t="shared" si="1"/>
        <v>F</v>
      </c>
      <c r="I29" s="16"/>
    </row>
    <row r="30" spans="1:9" ht="16.5">
      <c r="A30" s="11">
        <v>16</v>
      </c>
      <c r="B30" s="12" t="s">
        <v>307</v>
      </c>
      <c r="C30" s="13" t="s">
        <v>308</v>
      </c>
      <c r="D30" s="13" t="s">
        <v>67</v>
      </c>
      <c r="E30" s="14">
        <v>7</v>
      </c>
      <c r="F30" s="14"/>
      <c r="G30" s="14">
        <f t="shared" si="0"/>
        <v>2.1</v>
      </c>
      <c r="H30" s="15" t="str">
        <f t="shared" si="1"/>
        <v>F</v>
      </c>
      <c r="I30" s="16"/>
    </row>
    <row r="31" spans="1:9" ht="16.5">
      <c r="A31" s="11">
        <v>17</v>
      </c>
      <c r="B31" s="12" t="s">
        <v>309</v>
      </c>
      <c r="C31" s="13" t="s">
        <v>310</v>
      </c>
      <c r="D31" s="13" t="s">
        <v>311</v>
      </c>
      <c r="E31" s="14"/>
      <c r="F31" s="14"/>
      <c r="G31" s="14">
        <f t="shared" si="0"/>
        <v>0</v>
      </c>
      <c r="H31" s="15" t="str">
        <f t="shared" si="1"/>
        <v>F</v>
      </c>
      <c r="I31" s="16"/>
    </row>
    <row r="32" spans="1:9" ht="16.5">
      <c r="A32" s="11">
        <v>18</v>
      </c>
      <c r="B32" s="12" t="s">
        <v>312</v>
      </c>
      <c r="C32" s="13" t="s">
        <v>313</v>
      </c>
      <c r="D32" s="13" t="s">
        <v>314</v>
      </c>
      <c r="E32" s="14">
        <v>8</v>
      </c>
      <c r="F32" s="14"/>
      <c r="G32" s="14">
        <f t="shared" si="0"/>
        <v>2.4</v>
      </c>
      <c r="H32" s="15" t="str">
        <f t="shared" si="1"/>
        <v>F</v>
      </c>
      <c r="I32" s="16"/>
    </row>
    <row r="33" spans="1:9" ht="16.5">
      <c r="A33" s="11">
        <v>19</v>
      </c>
      <c r="B33" s="12" t="s">
        <v>315</v>
      </c>
      <c r="C33" s="13" t="s">
        <v>178</v>
      </c>
      <c r="D33" s="13" t="s">
        <v>316</v>
      </c>
      <c r="E33" s="14">
        <v>7</v>
      </c>
      <c r="F33" s="14"/>
      <c r="G33" s="14">
        <f t="shared" si="0"/>
        <v>2.1</v>
      </c>
      <c r="H33" s="15" t="str">
        <f t="shared" si="1"/>
        <v>F</v>
      </c>
      <c r="I33" s="16"/>
    </row>
    <row r="34" spans="1:9" ht="16.5">
      <c r="A34" s="11">
        <v>20</v>
      </c>
      <c r="B34" s="12" t="s">
        <v>317</v>
      </c>
      <c r="C34" s="13" t="s">
        <v>318</v>
      </c>
      <c r="D34" s="13" t="s">
        <v>73</v>
      </c>
      <c r="E34" s="14">
        <v>8</v>
      </c>
      <c r="F34" s="14"/>
      <c r="G34" s="14">
        <f t="shared" si="0"/>
        <v>2.4</v>
      </c>
      <c r="H34" s="15" t="str">
        <f t="shared" si="1"/>
        <v>F</v>
      </c>
      <c r="I34" s="16"/>
    </row>
    <row r="35" spans="1:9" ht="16.5">
      <c r="A35" s="11">
        <v>21</v>
      </c>
      <c r="B35" s="12" t="s">
        <v>319</v>
      </c>
      <c r="C35" s="13" t="s">
        <v>320</v>
      </c>
      <c r="D35" s="13" t="s">
        <v>321</v>
      </c>
      <c r="E35" s="14">
        <v>7</v>
      </c>
      <c r="F35" s="14"/>
      <c r="G35" s="14">
        <f t="shared" si="0"/>
        <v>2.1</v>
      </c>
      <c r="H35" s="15" t="str">
        <f t="shared" si="1"/>
        <v>F</v>
      </c>
      <c r="I35" s="16"/>
    </row>
    <row r="36" spans="1:9" ht="16.5">
      <c r="A36" s="11">
        <v>22</v>
      </c>
      <c r="B36" s="12" t="s">
        <v>322</v>
      </c>
      <c r="C36" s="13" t="s">
        <v>323</v>
      </c>
      <c r="D36" s="13" t="s">
        <v>324</v>
      </c>
      <c r="E36" s="14">
        <v>8</v>
      </c>
      <c r="F36" s="14"/>
      <c r="G36" s="14">
        <f t="shared" si="0"/>
        <v>2.4</v>
      </c>
      <c r="H36" s="15" t="str">
        <f t="shared" si="1"/>
        <v>F</v>
      </c>
      <c r="I36" s="16"/>
    </row>
    <row r="37" spans="1:9" ht="16.5">
      <c r="A37" s="11">
        <v>23</v>
      </c>
      <c r="B37" s="12" t="s">
        <v>325</v>
      </c>
      <c r="C37" s="13" t="s">
        <v>326</v>
      </c>
      <c r="D37" s="13" t="s">
        <v>186</v>
      </c>
      <c r="E37" s="14"/>
      <c r="F37" s="14"/>
      <c r="G37" s="14">
        <f t="shared" si="0"/>
        <v>0</v>
      </c>
      <c r="H37" s="15" t="str">
        <f t="shared" si="1"/>
        <v>F</v>
      </c>
      <c r="I37" s="16"/>
    </row>
    <row r="38" spans="1:9" ht="16.5">
      <c r="A38" s="11">
        <v>24</v>
      </c>
      <c r="B38" s="12" t="s">
        <v>327</v>
      </c>
      <c r="C38" s="13" t="s">
        <v>328</v>
      </c>
      <c r="D38" s="13" t="s">
        <v>329</v>
      </c>
      <c r="E38" s="14">
        <v>8</v>
      </c>
      <c r="F38" s="14"/>
      <c r="G38" s="14">
        <f t="shared" si="0"/>
        <v>2.4</v>
      </c>
      <c r="H38" s="15" t="str">
        <f t="shared" si="1"/>
        <v>F</v>
      </c>
      <c r="I38" s="16"/>
    </row>
    <row r="39" spans="1:9" ht="16.5">
      <c r="A39" s="11">
        <v>25</v>
      </c>
      <c r="B39" s="12" t="s">
        <v>330</v>
      </c>
      <c r="C39" s="13" t="s">
        <v>331</v>
      </c>
      <c r="D39" s="13" t="s">
        <v>202</v>
      </c>
      <c r="E39" s="14">
        <v>8</v>
      </c>
      <c r="F39" s="14"/>
      <c r="G39" s="14">
        <f t="shared" si="0"/>
        <v>2.4</v>
      </c>
      <c r="H39" s="15" t="str">
        <f t="shared" si="1"/>
        <v>F</v>
      </c>
      <c r="I39" s="16"/>
    </row>
    <row r="40" spans="1:9" ht="16.5">
      <c r="A40" s="11">
        <v>26</v>
      </c>
      <c r="B40" s="12" t="s">
        <v>332</v>
      </c>
      <c r="C40" s="13" t="s">
        <v>333</v>
      </c>
      <c r="D40" s="13" t="s">
        <v>205</v>
      </c>
      <c r="E40" s="14">
        <v>8</v>
      </c>
      <c r="F40" s="14"/>
      <c r="G40" s="14">
        <f t="shared" si="0"/>
        <v>2.4</v>
      </c>
      <c r="H40" s="15" t="str">
        <f t="shared" si="1"/>
        <v>F</v>
      </c>
      <c r="I40" s="16"/>
    </row>
    <row r="41" spans="1:9" ht="16.5">
      <c r="A41" s="11">
        <v>27</v>
      </c>
      <c r="B41" s="12" t="s">
        <v>334</v>
      </c>
      <c r="C41" s="13" t="s">
        <v>335</v>
      </c>
      <c r="D41" s="13" t="s">
        <v>213</v>
      </c>
      <c r="E41" s="14">
        <v>6</v>
      </c>
      <c r="F41" s="14"/>
      <c r="G41" s="14">
        <f t="shared" si="0"/>
        <v>1.7999999999999998</v>
      </c>
      <c r="H41" s="15" t="str">
        <f t="shared" si="1"/>
        <v>F</v>
      </c>
      <c r="I41" s="16"/>
    </row>
    <row r="42" spans="1:9" ht="16.5">
      <c r="A42" s="11">
        <v>28</v>
      </c>
      <c r="B42" s="12" t="s">
        <v>336</v>
      </c>
      <c r="C42" s="13" t="s">
        <v>337</v>
      </c>
      <c r="D42" s="13" t="s">
        <v>338</v>
      </c>
      <c r="E42" s="14">
        <v>8</v>
      </c>
      <c r="F42" s="14"/>
      <c r="G42" s="14">
        <f t="shared" si="0"/>
        <v>2.4</v>
      </c>
      <c r="H42" s="15" t="str">
        <f t="shared" si="1"/>
        <v>F</v>
      </c>
      <c r="I42" s="16"/>
    </row>
    <row r="43" spans="1:9" s="32" customFormat="1" ht="16.5">
      <c r="A43" s="11">
        <v>29</v>
      </c>
      <c r="B43" s="30" t="s">
        <v>339</v>
      </c>
      <c r="C43" s="31" t="s">
        <v>217</v>
      </c>
      <c r="D43" s="31" t="s">
        <v>218</v>
      </c>
      <c r="E43" s="14">
        <v>9</v>
      </c>
      <c r="F43" s="14"/>
      <c r="G43" s="14">
        <f t="shared" si="0"/>
        <v>2.6999999999999997</v>
      </c>
      <c r="H43" s="15" t="str">
        <f t="shared" si="1"/>
        <v>F</v>
      </c>
      <c r="I43" s="16"/>
    </row>
    <row r="44" spans="1:9" ht="16.5">
      <c r="A44" s="11">
        <v>30</v>
      </c>
      <c r="B44" s="12" t="s">
        <v>340</v>
      </c>
      <c r="C44" s="13" t="s">
        <v>341</v>
      </c>
      <c r="D44" s="13" t="s">
        <v>342</v>
      </c>
      <c r="E44" s="14">
        <v>7</v>
      </c>
      <c r="F44" s="14"/>
      <c r="G44" s="14">
        <f t="shared" si="0"/>
        <v>2.1</v>
      </c>
      <c r="H44" s="15" t="str">
        <f t="shared" si="1"/>
        <v>F</v>
      </c>
      <c r="I44" s="16"/>
    </row>
    <row r="45" spans="1:9" ht="16.5">
      <c r="A45" s="11">
        <v>31</v>
      </c>
      <c r="B45" s="12" t="s">
        <v>343</v>
      </c>
      <c r="C45" s="13" t="s">
        <v>344</v>
      </c>
      <c r="D45" s="13" t="s">
        <v>345</v>
      </c>
      <c r="E45" s="14">
        <v>8</v>
      </c>
      <c r="F45" s="14"/>
      <c r="G45" s="14">
        <f t="shared" si="0"/>
        <v>2.4</v>
      </c>
      <c r="H45" s="15" t="str">
        <f t="shared" si="1"/>
        <v>F</v>
      </c>
      <c r="I45" s="16"/>
    </row>
    <row r="46" spans="1:9" ht="16.5">
      <c r="A46" s="11">
        <v>32</v>
      </c>
      <c r="B46" s="12" t="s">
        <v>346</v>
      </c>
      <c r="C46" s="13" t="s">
        <v>347</v>
      </c>
      <c r="D46" s="13" t="s">
        <v>348</v>
      </c>
      <c r="E46" s="14">
        <v>8</v>
      </c>
      <c r="F46" s="14"/>
      <c r="G46" s="14">
        <f t="shared" si="0"/>
        <v>2.4</v>
      </c>
      <c r="H46" s="15" t="str">
        <f t="shared" si="1"/>
        <v>F</v>
      </c>
      <c r="I46" s="16"/>
    </row>
    <row r="47" spans="1:9" ht="16.5">
      <c r="A47" s="11">
        <v>33</v>
      </c>
      <c r="B47" s="12" t="s">
        <v>349</v>
      </c>
      <c r="C47" s="13" t="s">
        <v>350</v>
      </c>
      <c r="D47" s="13" t="s">
        <v>351</v>
      </c>
      <c r="E47" s="14">
        <v>7</v>
      </c>
      <c r="F47" s="14"/>
      <c r="G47" s="14">
        <f t="shared" si="0"/>
        <v>2.1</v>
      </c>
      <c r="H47" s="15" t="str">
        <f t="shared" si="1"/>
        <v>F</v>
      </c>
      <c r="I47" s="16"/>
    </row>
    <row r="48" spans="1:9" ht="16.5">
      <c r="A48" s="11">
        <v>34</v>
      </c>
      <c r="B48" s="12" t="s">
        <v>352</v>
      </c>
      <c r="C48" s="13" t="s">
        <v>353</v>
      </c>
      <c r="D48" s="13" t="s">
        <v>354</v>
      </c>
      <c r="E48" s="14"/>
      <c r="F48" s="14"/>
      <c r="G48" s="14">
        <f t="shared" si="0"/>
        <v>0</v>
      </c>
      <c r="H48" s="15" t="str">
        <f t="shared" si="1"/>
        <v>F</v>
      </c>
      <c r="I48" s="16"/>
    </row>
    <row r="49" spans="1:16" ht="16.5">
      <c r="A49" s="11">
        <v>35</v>
      </c>
      <c r="B49" s="12" t="s">
        <v>355</v>
      </c>
      <c r="C49" s="13" t="s">
        <v>297</v>
      </c>
      <c r="D49" s="13" t="s">
        <v>356</v>
      </c>
      <c r="E49" s="14">
        <v>6</v>
      </c>
      <c r="F49" s="14"/>
      <c r="G49" s="14">
        <f t="shared" si="0"/>
        <v>1.7999999999999998</v>
      </c>
      <c r="H49" s="15" t="str">
        <f t="shared" si="1"/>
        <v>F</v>
      </c>
      <c r="I49" s="16"/>
    </row>
    <row r="50" spans="1:16" ht="16.5">
      <c r="A50" s="11">
        <v>36</v>
      </c>
      <c r="B50" s="12" t="s">
        <v>357</v>
      </c>
      <c r="C50" s="13" t="s">
        <v>358</v>
      </c>
      <c r="D50" s="13" t="s">
        <v>359</v>
      </c>
      <c r="E50" s="14">
        <v>7</v>
      </c>
      <c r="F50" s="14"/>
      <c r="G50" s="14">
        <f t="shared" si="0"/>
        <v>2.1</v>
      </c>
      <c r="H50" s="15" t="str">
        <f t="shared" si="1"/>
        <v>F</v>
      </c>
      <c r="I50" s="16"/>
    </row>
    <row r="51" spans="1:16" ht="16.5">
      <c r="A51" s="11">
        <v>37</v>
      </c>
      <c r="B51" s="12" t="s">
        <v>360</v>
      </c>
      <c r="C51" s="13" t="s">
        <v>350</v>
      </c>
      <c r="D51" s="13" t="s">
        <v>361</v>
      </c>
      <c r="E51" s="14">
        <v>7</v>
      </c>
      <c r="F51" s="14"/>
      <c r="G51" s="14">
        <f t="shared" si="0"/>
        <v>2.1</v>
      </c>
      <c r="H51" s="15" t="str">
        <f t="shared" si="1"/>
        <v>F</v>
      </c>
      <c r="I51" s="16"/>
    </row>
    <row r="52" spans="1:16" ht="16.5">
      <c r="A52" s="11">
        <v>38</v>
      </c>
      <c r="B52" s="12" t="s">
        <v>362</v>
      </c>
      <c r="C52" s="13" t="s">
        <v>75</v>
      </c>
      <c r="D52" s="13" t="s">
        <v>247</v>
      </c>
      <c r="E52" s="14">
        <v>8</v>
      </c>
      <c r="F52" s="14"/>
      <c r="G52" s="14">
        <f t="shared" si="0"/>
        <v>2.4</v>
      </c>
      <c r="H52" s="15" t="str">
        <f t="shared" si="1"/>
        <v>F</v>
      </c>
      <c r="I52" s="16"/>
    </row>
    <row r="53" spans="1:16" ht="16.5">
      <c r="A53" s="11">
        <v>39</v>
      </c>
      <c r="B53" s="12" t="s">
        <v>363</v>
      </c>
      <c r="C53" s="13" t="s">
        <v>364</v>
      </c>
      <c r="D53" s="13" t="s">
        <v>120</v>
      </c>
      <c r="E53" s="14">
        <v>7</v>
      </c>
      <c r="F53" s="14"/>
      <c r="G53" s="14">
        <f t="shared" si="0"/>
        <v>2.1</v>
      </c>
      <c r="H53" s="15" t="str">
        <f t="shared" si="1"/>
        <v>F</v>
      </c>
      <c r="I53" s="16"/>
    </row>
    <row r="54" spans="1:16" ht="16.5">
      <c r="A54" s="11">
        <v>40</v>
      </c>
      <c r="B54" s="12" t="s">
        <v>365</v>
      </c>
      <c r="C54" s="13" t="s">
        <v>366</v>
      </c>
      <c r="D54" s="13" t="s">
        <v>132</v>
      </c>
      <c r="E54" s="14">
        <v>9</v>
      </c>
      <c r="F54" s="14"/>
      <c r="G54" s="14">
        <f t="shared" si="0"/>
        <v>2.6999999999999997</v>
      </c>
      <c r="H54" s="15" t="str">
        <f t="shared" si="1"/>
        <v>F</v>
      </c>
      <c r="I54" s="16"/>
    </row>
    <row r="55" spans="1:16" ht="16.5">
      <c r="A55" s="11">
        <v>41</v>
      </c>
      <c r="B55" s="12"/>
      <c r="C55" s="13"/>
      <c r="D55" s="13"/>
      <c r="E55" s="14"/>
      <c r="F55" s="14"/>
      <c r="G55" s="14">
        <f t="shared" si="0"/>
        <v>0</v>
      </c>
      <c r="H55" s="15" t="str">
        <f t="shared" si="1"/>
        <v>F</v>
      </c>
      <c r="I55" s="16"/>
      <c r="P55" t="s">
        <v>367</v>
      </c>
    </row>
    <row r="56" spans="1:16" ht="16.5">
      <c r="A56" s="11">
        <v>42</v>
      </c>
      <c r="B56" s="12"/>
      <c r="C56" s="13"/>
      <c r="D56" s="13"/>
      <c r="E56" s="14"/>
      <c r="F56" s="14"/>
      <c r="G56" s="14">
        <f t="shared" si="0"/>
        <v>0</v>
      </c>
      <c r="H56" s="15" t="str">
        <f t="shared" si="1"/>
        <v>F</v>
      </c>
      <c r="I56" s="16"/>
    </row>
    <row r="57" spans="1:16" ht="15.75">
      <c r="A57" s="1"/>
      <c r="B57" s="1"/>
      <c r="C57" s="1"/>
      <c r="D57" s="1"/>
      <c r="E57" s="1"/>
      <c r="F57" s="1"/>
      <c r="G57" s="1"/>
      <c r="H57" s="1"/>
      <c r="I57" s="1"/>
    </row>
    <row r="58" spans="1:16" ht="15.75">
      <c r="A58" s="19" t="str">
        <f>"Cộng danh sách gồm "</f>
        <v xml:space="preserve">Cộng danh sách gồm </v>
      </c>
      <c r="B58" s="19"/>
      <c r="C58" s="19"/>
      <c r="D58" s="20">
        <f>COUNTA(H15:H56)</f>
        <v>42</v>
      </c>
      <c r="E58" s="21">
        <v>1</v>
      </c>
      <c r="F58" s="22"/>
      <c r="G58" s="1"/>
      <c r="H58" s="1"/>
      <c r="I58" s="1"/>
    </row>
    <row r="59" spans="1:16" ht="15.75">
      <c r="A59" s="50" t="s">
        <v>148</v>
      </c>
      <c r="B59" s="50"/>
      <c r="C59" s="50"/>
      <c r="D59" s="23">
        <f>COUNTIF(G15:G56,"&gt;=5")</f>
        <v>0</v>
      </c>
      <c r="E59" s="24">
        <f>D59/D58</f>
        <v>0</v>
      </c>
      <c r="F59" s="25"/>
      <c r="G59" s="1"/>
      <c r="H59" s="1"/>
      <c r="I59" s="1"/>
    </row>
    <row r="60" spans="1:16" ht="15.75">
      <c r="A60" s="50" t="s">
        <v>149</v>
      </c>
      <c r="B60" s="50"/>
      <c r="C60" s="50"/>
      <c r="D60" s="23"/>
      <c r="E60" s="24">
        <f>D60/D58</f>
        <v>0</v>
      </c>
      <c r="F60" s="25"/>
      <c r="G60" s="1"/>
      <c r="H60" s="1"/>
      <c r="I60" s="1"/>
    </row>
    <row r="61" spans="1:16" ht="15.75">
      <c r="A61" s="4"/>
      <c r="B61" s="4"/>
      <c r="C61" s="5"/>
      <c r="D61" s="4"/>
      <c r="E61" s="3"/>
      <c r="F61" s="1"/>
      <c r="G61" s="1"/>
      <c r="H61" s="1"/>
      <c r="I61" s="1"/>
    </row>
    <row r="62" spans="1:16" ht="15.75">
      <c r="A62" s="1"/>
      <c r="B62" s="1"/>
      <c r="C62" s="1"/>
      <c r="D62" s="1"/>
      <c r="E62" s="51" t="str">
        <f ca="1">"TP. Hồ Chí Minh, ngày "&amp;  DAY(NOW())&amp;" tháng " &amp;MONTH(NOW())&amp;" năm "&amp;YEAR(NOW())</f>
        <v>TP. Hồ Chí Minh, ngày 30 tháng 11 năm 2017</v>
      </c>
      <c r="F62" s="51"/>
      <c r="G62" s="51"/>
      <c r="H62" s="51"/>
      <c r="I62" s="51"/>
    </row>
    <row r="63" spans="1:16" ht="15.75">
      <c r="A63" s="33" t="s">
        <v>150</v>
      </c>
      <c r="B63" s="33"/>
      <c r="C63" s="33"/>
      <c r="D63" s="1"/>
      <c r="E63" s="33" t="s">
        <v>151</v>
      </c>
      <c r="F63" s="33"/>
      <c r="G63" s="33"/>
      <c r="H63" s="33"/>
      <c r="I63" s="33"/>
    </row>
    <row r="64" spans="1:16" ht="15.75">
      <c r="A64" s="1"/>
      <c r="B64" s="1"/>
      <c r="C64" s="1"/>
      <c r="D64" s="1"/>
      <c r="E64" s="1"/>
      <c r="F64" s="1"/>
      <c r="G64" s="1"/>
      <c r="H64" s="1"/>
      <c r="I64" s="1"/>
    </row>
    <row r="68" spans="2:9" ht="16.5">
      <c r="B68" s="54" t="s">
        <v>575</v>
      </c>
      <c r="C68" s="54"/>
      <c r="D68" s="53"/>
      <c r="E68" s="53"/>
      <c r="F68" s="53"/>
      <c r="G68" s="53" t="s">
        <v>574</v>
      </c>
      <c r="H68" s="53"/>
      <c r="I68" s="53"/>
    </row>
    <row r="69" spans="2:9" ht="15.75">
      <c r="F69" s="52"/>
      <c r="G69" s="52"/>
      <c r="H69" s="52"/>
    </row>
  </sheetData>
  <protectedRanges>
    <protectedRange sqref="A64:D64" name="Range5"/>
    <protectedRange sqref="I15:I56" name="Range4"/>
    <protectedRange sqref="E15:F56" name="Range3"/>
    <protectedRange sqref="A4" name="Range1"/>
    <protectedRange sqref="E13:F13" name="Range6"/>
    <protectedRange sqref="C8:C10 G8:G9" name="Range2_1"/>
    <protectedRange sqref="E64:I64" name="Range5_1_1"/>
    <protectedRange sqref="B15:D56" name="Range3_3"/>
  </protectedRanges>
  <mergeCells count="28">
    <mergeCell ref="F69:H69"/>
    <mergeCell ref="I12:I13"/>
    <mergeCell ref="C14:D14"/>
    <mergeCell ref="A59:C59"/>
    <mergeCell ref="A60:C60"/>
    <mergeCell ref="E62:I62"/>
    <mergeCell ref="A63:C63"/>
    <mergeCell ref="E63:I63"/>
    <mergeCell ref="G12:H12"/>
    <mergeCell ref="B68:C68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6">
    <cfRule type="cellIs" dxfId="7" priority="2" stopIfTrue="1" operator="equal">
      <formula>"F"</formula>
    </cfRule>
  </conditionalFormatting>
  <conditionalFormatting sqref="G15:G56">
    <cfRule type="expression" dxfId="6" priority="1" stopIfTrue="1">
      <formula>MAX(#REF!)&lt;4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3"/>
  <sheetViews>
    <sheetView topLeftCell="A54" workbookViewId="0">
      <selection activeCell="H61" sqref="H61"/>
    </sheetView>
  </sheetViews>
  <sheetFormatPr defaultRowHeight="15"/>
  <cols>
    <col min="1" max="1" width="6.28515625" customWidth="1"/>
    <col min="2" max="2" width="14.28515625" customWidth="1"/>
    <col min="3" max="3" width="25" customWidth="1"/>
  </cols>
  <sheetData>
    <row r="1" spans="1:9" ht="15.75">
      <c r="A1" s="33" t="s">
        <v>0</v>
      </c>
      <c r="B1" s="33"/>
      <c r="C1" s="33"/>
      <c r="D1" s="33"/>
      <c r="E1" s="33" t="s">
        <v>1</v>
      </c>
      <c r="F1" s="33"/>
      <c r="G1" s="33"/>
      <c r="H1" s="33"/>
      <c r="I1" s="33"/>
    </row>
    <row r="2" spans="1:9" ht="15.75">
      <c r="A2" s="33" t="s">
        <v>2</v>
      </c>
      <c r="B2" s="33"/>
      <c r="C2" s="33"/>
      <c r="D2" s="33"/>
      <c r="E2" s="34" t="s">
        <v>3</v>
      </c>
      <c r="F2" s="34"/>
      <c r="G2" s="34"/>
      <c r="H2" s="34"/>
      <c r="I2" s="34"/>
    </row>
    <row r="3" spans="1:9" ht="15.75">
      <c r="A3" s="33" t="s">
        <v>4</v>
      </c>
      <c r="B3" s="33"/>
      <c r="C3" s="33"/>
      <c r="D3" s="33"/>
      <c r="E3" s="1"/>
      <c r="F3" s="1"/>
      <c r="G3" s="1"/>
      <c r="H3" s="1"/>
      <c r="I3" s="1"/>
    </row>
    <row r="4" spans="1:9" ht="15.75">
      <c r="A4" s="33" t="s">
        <v>5</v>
      </c>
      <c r="B4" s="33"/>
      <c r="C4" s="33"/>
      <c r="D4" s="3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35" t="s">
        <v>572</v>
      </c>
      <c r="B6" s="35"/>
      <c r="C6" s="35"/>
      <c r="D6" s="35"/>
      <c r="E6" s="35"/>
      <c r="F6" s="35"/>
      <c r="G6" s="35"/>
      <c r="H6" s="35"/>
      <c r="I6" s="3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36" t="s">
        <v>7</v>
      </c>
      <c r="B8" s="36"/>
      <c r="C8" s="36" t="s">
        <v>568</v>
      </c>
      <c r="D8" s="36"/>
      <c r="E8" s="36" t="s">
        <v>8</v>
      </c>
      <c r="F8" s="36"/>
      <c r="G8" s="3">
        <v>2</v>
      </c>
      <c r="H8" s="3"/>
      <c r="I8" s="3"/>
    </row>
    <row r="9" spans="1:9" ht="15.75">
      <c r="A9" s="36" t="s">
        <v>9</v>
      </c>
      <c r="B9" s="36"/>
      <c r="C9" s="36" t="s">
        <v>368</v>
      </c>
      <c r="D9" s="36"/>
      <c r="E9" s="36" t="s">
        <v>10</v>
      </c>
      <c r="F9" s="36"/>
      <c r="G9" s="3" t="s">
        <v>571</v>
      </c>
      <c r="H9" s="3"/>
      <c r="I9" s="3"/>
    </row>
    <row r="10" spans="1:9" ht="15.75">
      <c r="A10" s="36" t="s">
        <v>11</v>
      </c>
      <c r="B10" s="36"/>
      <c r="C10" s="36" t="s">
        <v>570</v>
      </c>
      <c r="D10" s="36"/>
      <c r="E10" s="4" t="s">
        <v>12</v>
      </c>
      <c r="F10" s="5"/>
      <c r="G10" s="5" t="s">
        <v>569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7" t="s">
        <v>13</v>
      </c>
      <c r="B12" s="39" t="s">
        <v>14</v>
      </c>
      <c r="C12" s="41" t="s">
        <v>15</v>
      </c>
      <c r="D12" s="42"/>
      <c r="E12" s="6" t="s">
        <v>16</v>
      </c>
      <c r="F12" s="6" t="s">
        <v>17</v>
      </c>
      <c r="G12" s="45" t="s">
        <v>18</v>
      </c>
      <c r="H12" s="46"/>
      <c r="I12" s="47" t="s">
        <v>19</v>
      </c>
    </row>
    <row r="13" spans="1:9" ht="15.75">
      <c r="A13" s="38"/>
      <c r="B13" s="40"/>
      <c r="C13" s="43"/>
      <c r="D13" s="44"/>
      <c r="E13" s="7">
        <v>0.3</v>
      </c>
      <c r="F13" s="7">
        <v>0.7</v>
      </c>
      <c r="G13" s="8" t="s">
        <v>20</v>
      </c>
      <c r="H13" s="8" t="s">
        <v>21</v>
      </c>
      <c r="I13" s="48"/>
    </row>
    <row r="14" spans="1:9" ht="15.75">
      <c r="A14" s="9">
        <v>1</v>
      </c>
      <c r="B14" s="9">
        <v>2</v>
      </c>
      <c r="C14" s="49">
        <v>3</v>
      </c>
      <c r="D14" s="49"/>
      <c r="E14" s="9">
        <v>4</v>
      </c>
      <c r="F14" s="9">
        <v>5</v>
      </c>
      <c r="G14" s="9">
        <v>6</v>
      </c>
      <c r="H14" s="10">
        <v>7</v>
      </c>
      <c r="I14" s="8">
        <v>8</v>
      </c>
    </row>
    <row r="15" spans="1:9" ht="16.5">
      <c r="A15" s="11">
        <v>1</v>
      </c>
      <c r="B15" s="12" t="s">
        <v>369</v>
      </c>
      <c r="C15" s="13" t="s">
        <v>370</v>
      </c>
      <c r="D15" s="13" t="s">
        <v>24</v>
      </c>
      <c r="E15" s="14">
        <v>9.3000000000000007</v>
      </c>
      <c r="F15" s="14"/>
      <c r="G15" s="14">
        <f>E15*$E$13+F15*$F$13</f>
        <v>2.79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>
      <c r="A16" s="11">
        <v>2</v>
      </c>
      <c r="B16" s="12" t="s">
        <v>371</v>
      </c>
      <c r="C16" s="13" t="s">
        <v>372</v>
      </c>
      <c r="D16" s="13" t="s">
        <v>27</v>
      </c>
      <c r="E16" s="14">
        <v>8.3000000000000007</v>
      </c>
      <c r="F16" s="14"/>
      <c r="G16" s="14">
        <f t="shared" ref="G16:G62" si="0">E16*$E$13+F16*$F$13</f>
        <v>2.4900000000000002</v>
      </c>
      <c r="H16" s="15" t="str">
        <f t="shared" ref="H16:H62" si="1">IF(G16&lt;4,"F",IF(G16&lt;=4.9,"D",IF(G16&lt;=5.4,"D+",IF(G16&lt;=5.9,"C",IF(G16&lt;=6.9,"C+",IF(G16&lt;=7.9,"B",IF(G16&lt;=8.4,"B+","A")))))))</f>
        <v>F</v>
      </c>
      <c r="I16" s="16"/>
    </row>
    <row r="17" spans="1:9" ht="16.5">
      <c r="A17" s="11">
        <v>3</v>
      </c>
      <c r="B17" s="12" t="s">
        <v>373</v>
      </c>
      <c r="C17" s="13" t="s">
        <v>65</v>
      </c>
      <c r="D17" s="13" t="s">
        <v>374</v>
      </c>
      <c r="E17" s="14">
        <v>7.8</v>
      </c>
      <c r="F17" s="14"/>
      <c r="G17" s="14">
        <f t="shared" si="0"/>
        <v>2.34</v>
      </c>
      <c r="H17" s="15" t="str">
        <f t="shared" si="1"/>
        <v>F</v>
      </c>
      <c r="I17" s="16"/>
    </row>
    <row r="18" spans="1:9" ht="16.5">
      <c r="A18" s="11">
        <v>4</v>
      </c>
      <c r="B18" s="12" t="s">
        <v>375</v>
      </c>
      <c r="C18" s="13" t="s">
        <v>376</v>
      </c>
      <c r="D18" s="13" t="s">
        <v>38</v>
      </c>
      <c r="E18" s="14">
        <v>8.3000000000000007</v>
      </c>
      <c r="F18" s="14"/>
      <c r="G18" s="14">
        <f t="shared" si="0"/>
        <v>2.4900000000000002</v>
      </c>
      <c r="H18" s="15" t="str">
        <f t="shared" si="1"/>
        <v>F</v>
      </c>
      <c r="I18" s="16"/>
    </row>
    <row r="19" spans="1:9" ht="16.5">
      <c r="A19" s="11">
        <v>5</v>
      </c>
      <c r="B19" s="12" t="s">
        <v>377</v>
      </c>
      <c r="C19" s="13" t="s">
        <v>378</v>
      </c>
      <c r="D19" s="13" t="s">
        <v>267</v>
      </c>
      <c r="E19" s="14">
        <v>7.3</v>
      </c>
      <c r="F19" s="14"/>
      <c r="G19" s="14">
        <f t="shared" si="0"/>
        <v>2.19</v>
      </c>
      <c r="H19" s="15" t="str">
        <f t="shared" si="1"/>
        <v>F</v>
      </c>
      <c r="I19" s="16"/>
    </row>
    <row r="20" spans="1:9" ht="16.5">
      <c r="A20" s="11">
        <v>6</v>
      </c>
      <c r="B20" s="12" t="s">
        <v>379</v>
      </c>
      <c r="C20" s="13" t="s">
        <v>380</v>
      </c>
      <c r="D20" s="13" t="s">
        <v>44</v>
      </c>
      <c r="E20" s="14">
        <v>7.8</v>
      </c>
      <c r="F20" s="14"/>
      <c r="G20" s="14">
        <f t="shared" si="0"/>
        <v>2.34</v>
      </c>
      <c r="H20" s="15" t="str">
        <f t="shared" si="1"/>
        <v>F</v>
      </c>
      <c r="I20" s="16"/>
    </row>
    <row r="21" spans="1:9" ht="16.5">
      <c r="A21" s="11">
        <v>7</v>
      </c>
      <c r="B21" s="12" t="s">
        <v>381</v>
      </c>
      <c r="C21" s="13" t="s">
        <v>382</v>
      </c>
      <c r="D21" s="13" t="s">
        <v>52</v>
      </c>
      <c r="E21" s="14">
        <v>9.3000000000000007</v>
      </c>
      <c r="F21" s="14"/>
      <c r="G21" s="14">
        <f t="shared" si="0"/>
        <v>2.79</v>
      </c>
      <c r="H21" s="15" t="str">
        <f t="shared" si="1"/>
        <v>F</v>
      </c>
      <c r="I21" s="16"/>
    </row>
    <row r="22" spans="1:9" ht="16.5">
      <c r="A22" s="11">
        <v>8</v>
      </c>
      <c r="B22" s="12" t="s">
        <v>383</v>
      </c>
      <c r="C22" s="13" t="s">
        <v>384</v>
      </c>
      <c r="D22" s="13" t="s">
        <v>55</v>
      </c>
      <c r="E22" s="14">
        <v>8.8000000000000007</v>
      </c>
      <c r="F22" s="14"/>
      <c r="G22" s="14">
        <f t="shared" si="0"/>
        <v>2.64</v>
      </c>
      <c r="H22" s="15" t="str">
        <f t="shared" si="1"/>
        <v>F</v>
      </c>
      <c r="I22" s="16"/>
    </row>
    <row r="23" spans="1:9" ht="16.5">
      <c r="A23" s="11">
        <v>9</v>
      </c>
      <c r="B23" s="12" t="s">
        <v>385</v>
      </c>
      <c r="C23" s="13" t="s">
        <v>386</v>
      </c>
      <c r="D23" s="13" t="s">
        <v>179</v>
      </c>
      <c r="E23" s="14">
        <v>9.3000000000000007</v>
      </c>
      <c r="F23" s="14"/>
      <c r="G23" s="14">
        <f t="shared" si="0"/>
        <v>2.79</v>
      </c>
      <c r="H23" s="15" t="str">
        <f t="shared" si="1"/>
        <v>F</v>
      </c>
      <c r="I23" s="16"/>
    </row>
    <row r="24" spans="1:9" ht="16.5">
      <c r="A24" s="11">
        <v>10</v>
      </c>
      <c r="B24" s="12" t="s">
        <v>387</v>
      </c>
      <c r="C24" s="13" t="s">
        <v>388</v>
      </c>
      <c r="D24" s="13" t="s">
        <v>389</v>
      </c>
      <c r="E24" s="14">
        <v>7.8</v>
      </c>
      <c r="F24" s="14"/>
      <c r="G24" s="14">
        <f t="shared" si="0"/>
        <v>2.34</v>
      </c>
      <c r="H24" s="15" t="str">
        <f t="shared" si="1"/>
        <v>F</v>
      </c>
      <c r="I24" s="16"/>
    </row>
    <row r="25" spans="1:9" ht="16.5">
      <c r="A25" s="11">
        <v>11</v>
      </c>
      <c r="B25" s="12" t="s">
        <v>390</v>
      </c>
      <c r="C25" s="13" t="s">
        <v>391</v>
      </c>
      <c r="D25" s="13" t="s">
        <v>392</v>
      </c>
      <c r="E25" s="14">
        <v>9.1</v>
      </c>
      <c r="F25" s="14"/>
      <c r="G25" s="14">
        <f t="shared" si="0"/>
        <v>2.73</v>
      </c>
      <c r="H25" s="15" t="str">
        <f t="shared" si="1"/>
        <v>F</v>
      </c>
      <c r="I25" s="16"/>
    </row>
    <row r="26" spans="1:9" ht="16.5">
      <c r="A26" s="11">
        <v>12</v>
      </c>
      <c r="B26" s="12" t="s">
        <v>393</v>
      </c>
      <c r="C26" s="13" t="s">
        <v>394</v>
      </c>
      <c r="D26" s="13" t="s">
        <v>395</v>
      </c>
      <c r="E26" s="14">
        <v>7.8</v>
      </c>
      <c r="F26" s="14"/>
      <c r="G26" s="14">
        <f t="shared" si="0"/>
        <v>2.34</v>
      </c>
      <c r="H26" s="15" t="str">
        <f t="shared" si="1"/>
        <v>F</v>
      </c>
      <c r="I26" s="16"/>
    </row>
    <row r="27" spans="1:9" ht="16.5">
      <c r="A27" s="11">
        <v>13</v>
      </c>
      <c r="B27" s="12" t="s">
        <v>396</v>
      </c>
      <c r="C27" s="13" t="s">
        <v>397</v>
      </c>
      <c r="D27" s="13" t="s">
        <v>70</v>
      </c>
      <c r="E27" s="14">
        <v>8.3000000000000007</v>
      </c>
      <c r="F27" s="14"/>
      <c r="G27" s="14">
        <f t="shared" si="0"/>
        <v>2.4900000000000002</v>
      </c>
      <c r="H27" s="15" t="str">
        <f t="shared" si="1"/>
        <v>F</v>
      </c>
      <c r="I27" s="16"/>
    </row>
    <row r="28" spans="1:9" ht="16.5">
      <c r="A28" s="11">
        <v>14</v>
      </c>
      <c r="B28" s="12" t="s">
        <v>398</v>
      </c>
      <c r="C28" s="13" t="s">
        <v>399</v>
      </c>
      <c r="D28" s="13" t="s">
        <v>73</v>
      </c>
      <c r="E28" s="14">
        <v>8.3000000000000007</v>
      </c>
      <c r="F28" s="14"/>
      <c r="G28" s="14">
        <f t="shared" si="0"/>
        <v>2.4900000000000002</v>
      </c>
      <c r="H28" s="15" t="str">
        <f t="shared" si="1"/>
        <v>F</v>
      </c>
      <c r="I28" s="16"/>
    </row>
    <row r="29" spans="1:9" ht="16.5">
      <c r="A29" s="11">
        <v>15</v>
      </c>
      <c r="B29" s="12" t="s">
        <v>400</v>
      </c>
      <c r="C29" s="13" t="s">
        <v>401</v>
      </c>
      <c r="D29" s="13" t="s">
        <v>199</v>
      </c>
      <c r="E29" s="14">
        <v>7.8</v>
      </c>
      <c r="F29" s="14"/>
      <c r="G29" s="14">
        <f t="shared" si="0"/>
        <v>2.34</v>
      </c>
      <c r="H29" s="15" t="str">
        <f t="shared" si="1"/>
        <v>F</v>
      </c>
      <c r="I29" s="16"/>
    </row>
    <row r="30" spans="1:9" ht="16.5">
      <c r="A30" s="11">
        <v>16</v>
      </c>
      <c r="B30" s="12" t="s">
        <v>402</v>
      </c>
      <c r="C30" s="13" t="s">
        <v>403</v>
      </c>
      <c r="D30" s="13" t="s">
        <v>199</v>
      </c>
      <c r="E30" s="14">
        <v>8.3000000000000007</v>
      </c>
      <c r="F30" s="14"/>
      <c r="G30" s="14">
        <f t="shared" si="0"/>
        <v>2.4900000000000002</v>
      </c>
      <c r="H30" s="15" t="str">
        <f t="shared" si="1"/>
        <v>F</v>
      </c>
      <c r="I30" s="16"/>
    </row>
    <row r="31" spans="1:9" ht="16.5">
      <c r="A31" s="11">
        <v>17</v>
      </c>
      <c r="B31" s="12" t="s">
        <v>404</v>
      </c>
      <c r="C31" s="13" t="s">
        <v>405</v>
      </c>
      <c r="D31" s="13" t="s">
        <v>210</v>
      </c>
      <c r="E31" s="14">
        <v>8.3000000000000007</v>
      </c>
      <c r="F31" s="14"/>
      <c r="G31" s="14">
        <f t="shared" si="0"/>
        <v>2.4900000000000002</v>
      </c>
      <c r="H31" s="15" t="str">
        <f t="shared" si="1"/>
        <v>F</v>
      </c>
      <c r="I31" s="16"/>
    </row>
    <row r="32" spans="1:9" ht="16.5">
      <c r="A32" s="11">
        <v>18</v>
      </c>
      <c r="B32" s="12" t="s">
        <v>406</v>
      </c>
      <c r="C32" s="13" t="s">
        <v>407</v>
      </c>
      <c r="D32" s="13" t="s">
        <v>82</v>
      </c>
      <c r="E32" s="14">
        <v>8.3000000000000007</v>
      </c>
      <c r="F32" s="14"/>
      <c r="G32" s="14">
        <f t="shared" si="0"/>
        <v>2.4900000000000002</v>
      </c>
      <c r="H32" s="15" t="str">
        <f t="shared" si="1"/>
        <v>F</v>
      </c>
      <c r="I32" s="16"/>
    </row>
    <row r="33" spans="1:9" ht="16.5">
      <c r="A33" s="11">
        <v>19</v>
      </c>
      <c r="B33" s="12" t="s">
        <v>408</v>
      </c>
      <c r="C33" s="13" t="s">
        <v>409</v>
      </c>
      <c r="D33" s="13" t="s">
        <v>410</v>
      </c>
      <c r="E33" s="14"/>
      <c r="F33" s="14"/>
      <c r="G33" s="14">
        <f t="shared" si="0"/>
        <v>0</v>
      </c>
      <c r="H33" s="15" t="str">
        <f t="shared" si="1"/>
        <v>F</v>
      </c>
      <c r="I33" s="16"/>
    </row>
    <row r="34" spans="1:9" ht="16.5">
      <c r="A34" s="11">
        <v>20</v>
      </c>
      <c r="B34" s="12" t="s">
        <v>411</v>
      </c>
      <c r="C34" s="13" t="s">
        <v>412</v>
      </c>
      <c r="D34" s="13" t="s">
        <v>413</v>
      </c>
      <c r="E34" s="14">
        <v>6.5</v>
      </c>
      <c r="F34" s="14"/>
      <c r="G34" s="14">
        <f t="shared" si="0"/>
        <v>1.95</v>
      </c>
      <c r="H34" s="15" t="str">
        <f t="shared" si="1"/>
        <v>F</v>
      </c>
      <c r="I34" s="16"/>
    </row>
    <row r="35" spans="1:9" ht="16.5">
      <c r="A35" s="11">
        <v>21</v>
      </c>
      <c r="B35" s="12" t="s">
        <v>414</v>
      </c>
      <c r="C35" s="13" t="s">
        <v>415</v>
      </c>
      <c r="D35" s="13" t="s">
        <v>348</v>
      </c>
      <c r="E35" s="14">
        <v>4</v>
      </c>
      <c r="F35" s="14"/>
      <c r="G35" s="14">
        <f t="shared" si="0"/>
        <v>1.2</v>
      </c>
      <c r="H35" s="15" t="str">
        <f t="shared" si="1"/>
        <v>F</v>
      </c>
      <c r="I35" s="16"/>
    </row>
    <row r="36" spans="1:9" ht="16.5">
      <c r="A36" s="11">
        <v>22</v>
      </c>
      <c r="B36" s="12" t="s">
        <v>416</v>
      </c>
      <c r="C36" s="13" t="s">
        <v>417</v>
      </c>
      <c r="D36" s="13" t="s">
        <v>92</v>
      </c>
      <c r="E36" s="14"/>
      <c r="F36" s="14"/>
      <c r="G36" s="14">
        <f t="shared" si="0"/>
        <v>0</v>
      </c>
      <c r="H36" s="15" t="str">
        <f t="shared" si="1"/>
        <v>F</v>
      </c>
      <c r="I36" s="16"/>
    </row>
    <row r="37" spans="1:9" ht="16.5">
      <c r="A37" s="11">
        <v>23</v>
      </c>
      <c r="B37" s="12" t="s">
        <v>418</v>
      </c>
      <c r="C37" s="13" t="s">
        <v>419</v>
      </c>
      <c r="D37" s="13" t="s">
        <v>420</v>
      </c>
      <c r="E37" s="14">
        <v>9.3000000000000007</v>
      </c>
      <c r="F37" s="14"/>
      <c r="G37" s="14">
        <f t="shared" si="0"/>
        <v>2.79</v>
      </c>
      <c r="H37" s="15" t="str">
        <f t="shared" si="1"/>
        <v>F</v>
      </c>
      <c r="I37" s="16"/>
    </row>
    <row r="38" spans="1:9" ht="16.5">
      <c r="A38" s="11">
        <v>24</v>
      </c>
      <c r="B38" s="12" t="s">
        <v>421</v>
      </c>
      <c r="C38" s="13" t="s">
        <v>422</v>
      </c>
      <c r="D38" s="13" t="s">
        <v>423</v>
      </c>
      <c r="E38" s="14">
        <v>9.3000000000000007</v>
      </c>
      <c r="F38" s="14"/>
      <c r="G38" s="14">
        <f t="shared" si="0"/>
        <v>2.79</v>
      </c>
      <c r="H38" s="15" t="str">
        <f t="shared" si="1"/>
        <v>F</v>
      </c>
      <c r="I38" s="16"/>
    </row>
    <row r="39" spans="1:9" ht="16.5">
      <c r="A39" s="11">
        <v>25</v>
      </c>
      <c r="B39" s="12" t="s">
        <v>424</v>
      </c>
      <c r="C39" s="13" t="s">
        <v>425</v>
      </c>
      <c r="D39" s="13" t="s">
        <v>426</v>
      </c>
      <c r="E39" s="14">
        <v>6.8</v>
      </c>
      <c r="F39" s="14"/>
      <c r="G39" s="14">
        <f t="shared" si="0"/>
        <v>2.04</v>
      </c>
      <c r="H39" s="15" t="str">
        <f t="shared" si="1"/>
        <v>F</v>
      </c>
      <c r="I39" s="16"/>
    </row>
    <row r="40" spans="1:9" ht="16.5">
      <c r="A40" s="11">
        <v>26</v>
      </c>
      <c r="B40" s="12" t="s">
        <v>427</v>
      </c>
      <c r="C40" s="13" t="s">
        <v>428</v>
      </c>
      <c r="D40" s="13" t="s">
        <v>103</v>
      </c>
      <c r="E40" s="14">
        <v>7.5</v>
      </c>
      <c r="F40" s="14"/>
      <c r="G40" s="14">
        <f t="shared" si="0"/>
        <v>2.25</v>
      </c>
      <c r="H40" s="15" t="str">
        <f t="shared" si="1"/>
        <v>F</v>
      </c>
      <c r="I40" s="16"/>
    </row>
    <row r="41" spans="1:9" ht="16.5">
      <c r="A41" s="11">
        <v>27</v>
      </c>
      <c r="B41" s="12" t="s">
        <v>429</v>
      </c>
      <c r="C41" s="13" t="s">
        <v>430</v>
      </c>
      <c r="D41" s="13" t="s">
        <v>431</v>
      </c>
      <c r="E41" s="14">
        <v>5.5</v>
      </c>
      <c r="F41" s="14"/>
      <c r="G41" s="14">
        <f t="shared" si="0"/>
        <v>1.65</v>
      </c>
      <c r="H41" s="15" t="str">
        <f t="shared" si="1"/>
        <v>F</v>
      </c>
      <c r="I41" s="16"/>
    </row>
    <row r="42" spans="1:9" ht="16.5">
      <c r="A42" s="11">
        <v>28</v>
      </c>
      <c r="B42" s="12" t="s">
        <v>432</v>
      </c>
      <c r="C42" s="13" t="s">
        <v>433</v>
      </c>
      <c r="D42" s="13" t="s">
        <v>106</v>
      </c>
      <c r="E42" s="14"/>
      <c r="F42" s="14"/>
      <c r="G42" s="14">
        <f t="shared" si="0"/>
        <v>0</v>
      </c>
      <c r="H42" s="15" t="str">
        <f t="shared" si="1"/>
        <v>F</v>
      </c>
      <c r="I42" s="16"/>
    </row>
    <row r="43" spans="1:9" ht="16.5">
      <c r="A43" s="11">
        <v>29</v>
      </c>
      <c r="B43" s="12" t="s">
        <v>434</v>
      </c>
      <c r="C43" s="13" t="s">
        <v>435</v>
      </c>
      <c r="D43" s="13" t="s">
        <v>106</v>
      </c>
      <c r="E43" s="14">
        <v>7.8</v>
      </c>
      <c r="F43" s="14"/>
      <c r="G43" s="14">
        <f t="shared" si="0"/>
        <v>2.34</v>
      </c>
      <c r="H43" s="15" t="str">
        <f t="shared" si="1"/>
        <v>F</v>
      </c>
      <c r="I43" s="16"/>
    </row>
    <row r="44" spans="1:9" ht="16.5">
      <c r="A44" s="11">
        <v>30</v>
      </c>
      <c r="B44" s="12" t="s">
        <v>436</v>
      </c>
      <c r="C44" s="13" t="s">
        <v>350</v>
      </c>
      <c r="D44" s="13" t="s">
        <v>359</v>
      </c>
      <c r="E44" s="14"/>
      <c r="F44" s="14"/>
      <c r="G44" s="14">
        <f t="shared" si="0"/>
        <v>0</v>
      </c>
      <c r="H44" s="15" t="str">
        <f t="shared" si="1"/>
        <v>F</v>
      </c>
      <c r="I44" s="16"/>
    </row>
    <row r="45" spans="1:9" ht="16.5">
      <c r="A45" s="11">
        <v>31</v>
      </c>
      <c r="B45" s="12" t="s">
        <v>437</v>
      </c>
      <c r="C45" s="13" t="s">
        <v>438</v>
      </c>
      <c r="D45" s="13" t="s">
        <v>439</v>
      </c>
      <c r="E45" s="14"/>
      <c r="F45" s="14"/>
      <c r="G45" s="14">
        <f t="shared" si="0"/>
        <v>0</v>
      </c>
      <c r="H45" s="15" t="str">
        <f t="shared" si="1"/>
        <v>F</v>
      </c>
      <c r="I45" s="16"/>
    </row>
    <row r="46" spans="1:9" ht="16.5">
      <c r="A46" s="11">
        <v>32</v>
      </c>
      <c r="B46" s="12" t="s">
        <v>440</v>
      </c>
      <c r="C46" s="13" t="s">
        <v>441</v>
      </c>
      <c r="D46" s="13" t="s">
        <v>442</v>
      </c>
      <c r="E46" s="14">
        <v>6</v>
      </c>
      <c r="F46" s="14"/>
      <c r="G46" s="14">
        <f t="shared" si="0"/>
        <v>1.7999999999999998</v>
      </c>
      <c r="H46" s="15" t="str">
        <f t="shared" si="1"/>
        <v>F</v>
      </c>
      <c r="I46" s="16"/>
    </row>
    <row r="47" spans="1:9" ht="16.5">
      <c r="A47" s="11">
        <v>33</v>
      </c>
      <c r="B47" s="12" t="s">
        <v>443</v>
      </c>
      <c r="C47" s="13" t="s">
        <v>444</v>
      </c>
      <c r="D47" s="13" t="s">
        <v>445</v>
      </c>
      <c r="E47" s="14">
        <v>8.3000000000000007</v>
      </c>
      <c r="F47" s="14"/>
      <c r="G47" s="14">
        <f t="shared" si="0"/>
        <v>2.4900000000000002</v>
      </c>
      <c r="H47" s="15" t="str">
        <f t="shared" si="1"/>
        <v>F</v>
      </c>
      <c r="I47" s="16"/>
    </row>
    <row r="48" spans="1:9" ht="16.5">
      <c r="A48" s="11">
        <v>34</v>
      </c>
      <c r="B48" s="12" t="s">
        <v>446</v>
      </c>
      <c r="C48" s="13" t="s">
        <v>154</v>
      </c>
      <c r="D48" s="13" t="s">
        <v>447</v>
      </c>
      <c r="E48" s="14">
        <v>8.3000000000000007</v>
      </c>
      <c r="F48" s="14"/>
      <c r="G48" s="14">
        <f t="shared" si="0"/>
        <v>2.4900000000000002</v>
      </c>
      <c r="H48" s="15" t="str">
        <f t="shared" si="1"/>
        <v>F</v>
      </c>
      <c r="I48" s="16"/>
    </row>
    <row r="49" spans="1:9" ht="16.5">
      <c r="A49" s="11">
        <v>35</v>
      </c>
      <c r="B49" s="12" t="s">
        <v>448</v>
      </c>
      <c r="C49" s="13" t="s">
        <v>449</v>
      </c>
      <c r="D49" s="13" t="s">
        <v>450</v>
      </c>
      <c r="E49" s="14">
        <v>7.8</v>
      </c>
      <c r="F49" s="14"/>
      <c r="G49" s="14">
        <f t="shared" si="0"/>
        <v>2.34</v>
      </c>
      <c r="H49" s="15" t="str">
        <f t="shared" si="1"/>
        <v>F</v>
      </c>
      <c r="I49" s="16"/>
    </row>
    <row r="50" spans="1:9" ht="16.5">
      <c r="A50" s="11">
        <v>36</v>
      </c>
      <c r="B50" s="12" t="s">
        <v>451</v>
      </c>
      <c r="C50" s="13" t="s">
        <v>452</v>
      </c>
      <c r="D50" s="13" t="s">
        <v>453</v>
      </c>
      <c r="E50" s="14">
        <v>8.8000000000000007</v>
      </c>
      <c r="F50" s="14"/>
      <c r="G50" s="14">
        <f t="shared" si="0"/>
        <v>2.64</v>
      </c>
      <c r="H50" s="15" t="str">
        <f t="shared" si="1"/>
        <v>F</v>
      </c>
      <c r="I50" s="16"/>
    </row>
    <row r="51" spans="1:9" ht="16.5">
      <c r="A51" s="11">
        <v>37</v>
      </c>
      <c r="B51" s="12" t="s">
        <v>454</v>
      </c>
      <c r="C51" s="13" t="s">
        <v>455</v>
      </c>
      <c r="D51" s="13" t="s">
        <v>456</v>
      </c>
      <c r="E51" s="14">
        <v>8.3000000000000007</v>
      </c>
      <c r="F51" s="14"/>
      <c r="G51" s="14">
        <f t="shared" si="0"/>
        <v>2.4900000000000002</v>
      </c>
      <c r="H51" s="15" t="str">
        <f t="shared" si="1"/>
        <v>F</v>
      </c>
      <c r="I51" s="16"/>
    </row>
    <row r="52" spans="1:9" ht="16.5">
      <c r="A52" s="11">
        <v>38</v>
      </c>
      <c r="B52" s="12" t="s">
        <v>457</v>
      </c>
      <c r="C52" s="13" t="s">
        <v>295</v>
      </c>
      <c r="D52" s="13" t="s">
        <v>245</v>
      </c>
      <c r="E52" s="14">
        <v>7.8</v>
      </c>
      <c r="F52" s="14"/>
      <c r="G52" s="14">
        <f t="shared" si="0"/>
        <v>2.34</v>
      </c>
      <c r="H52" s="15" t="str">
        <f t="shared" si="1"/>
        <v>F</v>
      </c>
      <c r="I52" s="16"/>
    </row>
    <row r="53" spans="1:9" ht="16.5">
      <c r="A53" s="11">
        <v>39</v>
      </c>
      <c r="B53" s="12" t="s">
        <v>458</v>
      </c>
      <c r="C53" s="13" t="s">
        <v>40</v>
      </c>
      <c r="D53" s="13" t="s">
        <v>459</v>
      </c>
      <c r="E53" s="14">
        <v>7.8</v>
      </c>
      <c r="F53" s="14"/>
      <c r="G53" s="14">
        <f t="shared" si="0"/>
        <v>2.34</v>
      </c>
      <c r="H53" s="15" t="str">
        <f t="shared" si="1"/>
        <v>F</v>
      </c>
      <c r="I53" s="16"/>
    </row>
    <row r="54" spans="1:9" ht="16.5">
      <c r="A54" s="11">
        <v>40</v>
      </c>
      <c r="B54" s="12" t="s">
        <v>460</v>
      </c>
      <c r="C54" s="13" t="s">
        <v>401</v>
      </c>
      <c r="D54" s="13" t="s">
        <v>461</v>
      </c>
      <c r="E54" s="14">
        <v>6</v>
      </c>
      <c r="F54" s="14"/>
      <c r="G54" s="14">
        <f t="shared" si="0"/>
        <v>1.7999999999999998</v>
      </c>
      <c r="H54" s="15" t="str">
        <f t="shared" si="1"/>
        <v>F</v>
      </c>
      <c r="I54" s="16"/>
    </row>
    <row r="55" spans="1:9" ht="16.5">
      <c r="A55" s="11">
        <v>41</v>
      </c>
      <c r="B55" s="12" t="s">
        <v>462</v>
      </c>
      <c r="C55" s="13" t="s">
        <v>463</v>
      </c>
      <c r="D55" s="13" t="s">
        <v>461</v>
      </c>
      <c r="E55" s="14">
        <v>6.5</v>
      </c>
      <c r="F55" s="14"/>
      <c r="G55" s="14">
        <f t="shared" si="0"/>
        <v>1.95</v>
      </c>
      <c r="H55" s="15" t="str">
        <f t="shared" si="1"/>
        <v>F</v>
      </c>
      <c r="I55" s="16"/>
    </row>
    <row r="56" spans="1:9" ht="16.5">
      <c r="A56" s="11">
        <v>42</v>
      </c>
      <c r="B56" s="12" t="s">
        <v>464</v>
      </c>
      <c r="C56" s="13" t="s">
        <v>465</v>
      </c>
      <c r="D56" s="13" t="s">
        <v>120</v>
      </c>
      <c r="E56" s="14">
        <v>7.3</v>
      </c>
      <c r="F56" s="14"/>
      <c r="G56" s="14">
        <f t="shared" si="0"/>
        <v>2.19</v>
      </c>
      <c r="H56" s="15" t="str">
        <f t="shared" si="1"/>
        <v>F</v>
      </c>
      <c r="I56" s="16"/>
    </row>
    <row r="57" spans="1:9" ht="16.5">
      <c r="A57" s="11">
        <v>43</v>
      </c>
      <c r="B57" s="12" t="s">
        <v>466</v>
      </c>
      <c r="C57" s="13" t="s">
        <v>433</v>
      </c>
      <c r="D57" s="13" t="s">
        <v>132</v>
      </c>
      <c r="E57" s="14">
        <v>7.3</v>
      </c>
      <c r="F57" s="14"/>
      <c r="G57" s="14">
        <f t="shared" si="0"/>
        <v>2.19</v>
      </c>
      <c r="H57" s="15" t="str">
        <f t="shared" si="1"/>
        <v>F</v>
      </c>
      <c r="I57" s="16"/>
    </row>
    <row r="58" spans="1:9" ht="16.5">
      <c r="A58" s="11">
        <v>44</v>
      </c>
      <c r="B58" s="12" t="s">
        <v>467</v>
      </c>
      <c r="C58" s="13" t="s">
        <v>72</v>
      </c>
      <c r="D58" s="13" t="s">
        <v>137</v>
      </c>
      <c r="E58" s="14">
        <v>8.3000000000000007</v>
      </c>
      <c r="F58" s="14"/>
      <c r="G58" s="14">
        <f t="shared" si="0"/>
        <v>2.4900000000000002</v>
      </c>
      <c r="H58" s="15" t="str">
        <f t="shared" si="1"/>
        <v>F</v>
      </c>
      <c r="I58" s="16"/>
    </row>
    <row r="59" spans="1:9" ht="16.5">
      <c r="A59" s="11">
        <v>45</v>
      </c>
      <c r="B59" s="12" t="s">
        <v>468</v>
      </c>
      <c r="C59" s="13" t="s">
        <v>469</v>
      </c>
      <c r="D59" s="13" t="s">
        <v>470</v>
      </c>
      <c r="E59" s="14">
        <v>6.5</v>
      </c>
      <c r="F59" s="14"/>
      <c r="G59" s="14">
        <f t="shared" si="0"/>
        <v>1.95</v>
      </c>
      <c r="H59" s="15" t="str">
        <f t="shared" si="1"/>
        <v>F</v>
      </c>
      <c r="I59" s="16"/>
    </row>
    <row r="60" spans="1:9" ht="16.5">
      <c r="A60" s="11">
        <v>46</v>
      </c>
      <c r="B60" s="12" t="s">
        <v>471</v>
      </c>
      <c r="C60" s="13" t="s">
        <v>472</v>
      </c>
      <c r="D60" s="13" t="s">
        <v>473</v>
      </c>
      <c r="E60" s="14">
        <v>6.5</v>
      </c>
      <c r="F60" s="14"/>
      <c r="G60" s="14">
        <f t="shared" si="0"/>
        <v>1.95</v>
      </c>
      <c r="H60" s="15" t="str">
        <f t="shared" si="1"/>
        <v>F</v>
      </c>
      <c r="I60" s="16"/>
    </row>
    <row r="61" spans="1:9" ht="16.5">
      <c r="A61" s="11">
        <v>47</v>
      </c>
      <c r="B61" s="12"/>
      <c r="C61" s="13"/>
      <c r="D61" s="13"/>
      <c r="E61" s="14"/>
      <c r="F61" s="14"/>
      <c r="G61" s="14"/>
      <c r="H61" s="15"/>
      <c r="I61" s="16"/>
    </row>
    <row r="62" spans="1:9" ht="16.5">
      <c r="A62" s="11">
        <v>48</v>
      </c>
      <c r="B62" s="12"/>
      <c r="C62" s="13"/>
      <c r="D62" s="13"/>
      <c r="E62" s="14"/>
      <c r="F62" s="14"/>
      <c r="G62" s="14"/>
      <c r="H62" s="15"/>
      <c r="I62" s="16"/>
    </row>
    <row r="63" spans="1:9" ht="15.75">
      <c r="A63" s="1"/>
      <c r="B63" s="1"/>
      <c r="C63" s="1"/>
      <c r="D63" s="1"/>
      <c r="E63" s="1"/>
      <c r="F63" s="1"/>
      <c r="G63" s="1"/>
      <c r="H63" s="1"/>
      <c r="I63" s="1"/>
    </row>
    <row r="64" spans="1:9" ht="15.75">
      <c r="A64" s="19" t="str">
        <f>"Cộng danh sách gồm "</f>
        <v xml:space="preserve">Cộng danh sách gồm </v>
      </c>
      <c r="B64" s="19"/>
      <c r="C64" s="19"/>
      <c r="D64" s="20">
        <f>COUNTA(H15:H62)</f>
        <v>46</v>
      </c>
      <c r="E64" s="21">
        <v>1</v>
      </c>
      <c r="F64" s="22"/>
      <c r="G64" s="1"/>
      <c r="H64" s="1"/>
      <c r="I64" s="1"/>
    </row>
    <row r="65" spans="1:9" ht="15.75">
      <c r="A65" s="50" t="s">
        <v>148</v>
      </c>
      <c r="B65" s="50"/>
      <c r="C65" s="50"/>
      <c r="D65" s="23">
        <f>COUNTIF(G15:G62,"&gt;=5")</f>
        <v>0</v>
      </c>
      <c r="E65" s="24">
        <f>D65/D64</f>
        <v>0</v>
      </c>
      <c r="F65" s="25"/>
      <c r="G65" s="1"/>
      <c r="H65" s="1"/>
      <c r="I65" s="1"/>
    </row>
    <row r="66" spans="1:9" ht="15.75">
      <c r="A66" s="50" t="s">
        <v>149</v>
      </c>
      <c r="B66" s="50"/>
      <c r="C66" s="50"/>
      <c r="D66" s="23"/>
      <c r="E66" s="24">
        <f>D66/D64</f>
        <v>0</v>
      </c>
      <c r="F66" s="25"/>
      <c r="G66" s="1"/>
      <c r="H66" s="1"/>
      <c r="I66" s="1"/>
    </row>
    <row r="67" spans="1:9" ht="15.75">
      <c r="A67" s="4"/>
      <c r="B67" s="4"/>
      <c r="C67" s="5"/>
      <c r="D67" s="4"/>
      <c r="E67" s="3"/>
      <c r="F67" s="1"/>
      <c r="G67" s="1"/>
      <c r="H67" s="1"/>
      <c r="I67" s="1"/>
    </row>
    <row r="68" spans="1:9" ht="15.75">
      <c r="A68" s="1"/>
      <c r="B68" s="1"/>
      <c r="C68" s="1"/>
      <c r="D68" s="1"/>
      <c r="E68" s="51" t="str">
        <f ca="1">"TP. Hồ Chí Minh, ngày "&amp;  DAY(NOW())&amp;" tháng " &amp;MONTH(NOW())&amp;" năm "&amp;YEAR(NOW())</f>
        <v>TP. Hồ Chí Minh, ngày 30 tháng 11 năm 2017</v>
      </c>
      <c r="F68" s="51"/>
      <c r="G68" s="51"/>
      <c r="H68" s="51"/>
      <c r="I68" s="51"/>
    </row>
    <row r="69" spans="1:9" ht="15.75">
      <c r="A69" s="33" t="s">
        <v>150</v>
      </c>
      <c r="B69" s="33"/>
      <c r="C69" s="33"/>
      <c r="D69" s="1"/>
      <c r="E69" s="33" t="s">
        <v>151</v>
      </c>
      <c r="F69" s="33"/>
      <c r="G69" s="33"/>
      <c r="H69" s="33"/>
      <c r="I69" s="33"/>
    </row>
    <row r="70" spans="1:9" ht="15.75">
      <c r="A70" s="1"/>
      <c r="B70" s="1"/>
      <c r="C70" s="1"/>
      <c r="D70" s="1"/>
      <c r="E70" s="1"/>
      <c r="F70" s="1"/>
      <c r="G70" s="1"/>
      <c r="H70" s="1"/>
      <c r="I70" s="1"/>
    </row>
    <row r="73" spans="1:9" s="53" customFormat="1" ht="16.5">
      <c r="B73" s="54" t="s">
        <v>575</v>
      </c>
      <c r="C73" s="54"/>
      <c r="G73" s="53" t="s">
        <v>574</v>
      </c>
    </row>
  </sheetData>
  <protectedRanges>
    <protectedRange sqref="A70:D70" name="Range5"/>
    <protectedRange sqref="I15:I62" name="Range4"/>
    <protectedRange sqref="E15:F62" name="Range3"/>
    <protectedRange sqref="A4" name="Range1"/>
    <protectedRange sqref="E13:F13" name="Range6"/>
    <protectedRange sqref="C8:C10 G8:G9" name="Range2_1"/>
    <protectedRange sqref="E70:I70" name="Range5_1_1"/>
    <protectedRange sqref="B15:D62" name="Range3_3_1"/>
  </protectedRanges>
  <mergeCells count="27">
    <mergeCell ref="B73:C73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2">
    <cfRule type="cellIs" dxfId="3" priority="2" stopIfTrue="1" operator="equal">
      <formula>"F"</formula>
    </cfRule>
  </conditionalFormatting>
  <conditionalFormatting sqref="G15:G62">
    <cfRule type="expression" dxfId="2" priority="1" stopIfTrue="1">
      <formula>MAX(#REF!)&lt;4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3"/>
  <sheetViews>
    <sheetView tabSelected="1" workbookViewId="0">
      <selection activeCell="D19" sqref="D19"/>
    </sheetView>
  </sheetViews>
  <sheetFormatPr defaultRowHeight="15"/>
  <cols>
    <col min="1" max="1" width="5.7109375" customWidth="1"/>
    <col min="2" max="2" width="14.28515625" customWidth="1"/>
    <col min="3" max="3" width="22.7109375" customWidth="1"/>
  </cols>
  <sheetData>
    <row r="1" spans="1:9" ht="15.75">
      <c r="A1" s="33" t="s">
        <v>0</v>
      </c>
      <c r="B1" s="33"/>
      <c r="C1" s="33"/>
      <c r="D1" s="33"/>
      <c r="E1" s="33" t="s">
        <v>1</v>
      </c>
      <c r="F1" s="33"/>
      <c r="G1" s="33"/>
      <c r="H1" s="33"/>
      <c r="I1" s="33"/>
    </row>
    <row r="2" spans="1:9" ht="15.75">
      <c r="A2" s="33" t="s">
        <v>2</v>
      </c>
      <c r="B2" s="33"/>
      <c r="C2" s="33"/>
      <c r="D2" s="33"/>
      <c r="E2" s="34" t="s">
        <v>3</v>
      </c>
      <c r="F2" s="34"/>
      <c r="G2" s="34"/>
      <c r="H2" s="34"/>
      <c r="I2" s="34"/>
    </row>
    <row r="3" spans="1:9" ht="15.75">
      <c r="A3" s="33" t="s">
        <v>4</v>
      </c>
      <c r="B3" s="33"/>
      <c r="C3" s="33"/>
      <c r="D3" s="33"/>
      <c r="E3" s="1"/>
      <c r="F3" s="1"/>
      <c r="G3" s="1"/>
      <c r="H3" s="1"/>
      <c r="I3" s="1"/>
    </row>
    <row r="4" spans="1:9" ht="15.75">
      <c r="A4" s="33" t="s">
        <v>5</v>
      </c>
      <c r="B4" s="33"/>
      <c r="C4" s="33"/>
      <c r="D4" s="3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35" t="s">
        <v>572</v>
      </c>
      <c r="B6" s="35"/>
      <c r="C6" s="35"/>
      <c r="D6" s="35"/>
      <c r="E6" s="35"/>
      <c r="F6" s="35"/>
      <c r="G6" s="35"/>
      <c r="H6" s="35"/>
      <c r="I6" s="35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36" t="s">
        <v>7</v>
      </c>
      <c r="B8" s="36"/>
      <c r="C8" s="36" t="s">
        <v>568</v>
      </c>
      <c r="D8" s="36"/>
      <c r="E8" s="36" t="s">
        <v>8</v>
      </c>
      <c r="F8" s="36"/>
      <c r="G8" s="3">
        <v>2</v>
      </c>
      <c r="H8" s="3"/>
      <c r="I8" s="3"/>
    </row>
    <row r="9" spans="1:9" ht="15.75">
      <c r="A9" s="36" t="s">
        <v>9</v>
      </c>
      <c r="B9" s="36"/>
      <c r="C9" s="36" t="s">
        <v>474</v>
      </c>
      <c r="D9" s="36"/>
      <c r="E9" s="36" t="s">
        <v>10</v>
      </c>
      <c r="F9" s="36"/>
      <c r="G9" s="3" t="s">
        <v>571</v>
      </c>
      <c r="H9" s="3"/>
      <c r="I9" s="3"/>
    </row>
    <row r="10" spans="1:9" ht="15.75">
      <c r="A10" s="36" t="s">
        <v>11</v>
      </c>
      <c r="B10" s="36"/>
      <c r="C10" s="36" t="s">
        <v>570</v>
      </c>
      <c r="D10" s="36"/>
      <c r="E10" s="4" t="s">
        <v>12</v>
      </c>
      <c r="F10" s="5"/>
      <c r="G10" s="5" t="s">
        <v>573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7" t="s">
        <v>13</v>
      </c>
      <c r="B12" s="39" t="s">
        <v>14</v>
      </c>
      <c r="C12" s="41" t="s">
        <v>15</v>
      </c>
      <c r="D12" s="42"/>
      <c r="E12" s="6" t="s">
        <v>16</v>
      </c>
      <c r="F12" s="6" t="s">
        <v>17</v>
      </c>
      <c r="G12" s="45" t="s">
        <v>18</v>
      </c>
      <c r="H12" s="46"/>
      <c r="I12" s="47" t="s">
        <v>19</v>
      </c>
    </row>
    <row r="13" spans="1:9" ht="15.75">
      <c r="A13" s="38"/>
      <c r="B13" s="40"/>
      <c r="C13" s="43"/>
      <c r="D13" s="44"/>
      <c r="E13" s="7">
        <v>0.3</v>
      </c>
      <c r="F13" s="7">
        <v>0.7</v>
      </c>
      <c r="G13" s="8" t="s">
        <v>20</v>
      </c>
      <c r="H13" s="8" t="s">
        <v>21</v>
      </c>
      <c r="I13" s="48"/>
    </row>
    <row r="14" spans="1:9" ht="15.75">
      <c r="A14" s="9">
        <v>1</v>
      </c>
      <c r="B14" s="9">
        <v>2</v>
      </c>
      <c r="C14" s="49">
        <v>3</v>
      </c>
      <c r="D14" s="49"/>
      <c r="E14" s="9">
        <v>4</v>
      </c>
      <c r="F14" s="9">
        <v>5</v>
      </c>
      <c r="G14" s="9">
        <v>6</v>
      </c>
      <c r="H14" s="10">
        <v>7</v>
      </c>
      <c r="I14" s="8">
        <v>8</v>
      </c>
    </row>
    <row r="15" spans="1:9" ht="16.5">
      <c r="A15" s="11">
        <v>1</v>
      </c>
      <c r="B15" s="12" t="s">
        <v>475</v>
      </c>
      <c r="C15" s="13" t="s">
        <v>476</v>
      </c>
      <c r="D15" s="13" t="s">
        <v>27</v>
      </c>
      <c r="E15" s="14">
        <v>7.8</v>
      </c>
      <c r="F15" s="14"/>
      <c r="G15" s="14">
        <f>E15*$E$13+F15*$F$13</f>
        <v>2.34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>
      <c r="A16" s="11">
        <v>2</v>
      </c>
      <c r="B16" s="12" t="s">
        <v>477</v>
      </c>
      <c r="C16" s="13" t="s">
        <v>478</v>
      </c>
      <c r="D16" s="13" t="s">
        <v>32</v>
      </c>
      <c r="E16" s="14">
        <v>7.8</v>
      </c>
      <c r="F16" s="14"/>
      <c r="G16" s="14">
        <f>E16*$E$13+F16*$F$13</f>
        <v>2.34</v>
      </c>
      <c r="H16" s="15" t="str">
        <f t="shared" ref="H16:H61" si="0">IF(G16&lt;4,"F",IF(G16&lt;=4.9,"D",IF(G16&lt;=5.4,"D+",IF(G16&lt;=5.9,"C",IF(G16&lt;=6.9,"C+",IF(G16&lt;=7.9,"B",IF(G16&lt;=8.4,"B+","A")))))))</f>
        <v>F</v>
      </c>
      <c r="I16" s="16"/>
    </row>
    <row r="17" spans="1:9" ht="16.5">
      <c r="A17" s="11">
        <v>3</v>
      </c>
      <c r="B17" s="12" t="s">
        <v>479</v>
      </c>
      <c r="C17" s="13" t="s">
        <v>34</v>
      </c>
      <c r="D17" s="13" t="s">
        <v>480</v>
      </c>
      <c r="E17" s="14">
        <v>8.1</v>
      </c>
      <c r="F17" s="14"/>
      <c r="G17" s="14">
        <f>E17*$E$13+F17*$F$13</f>
        <v>2.4299999999999997</v>
      </c>
      <c r="H17" s="15" t="str">
        <f t="shared" si="0"/>
        <v>F</v>
      </c>
      <c r="I17" s="16"/>
    </row>
    <row r="18" spans="1:9" ht="16.5">
      <c r="A18" s="11">
        <v>4</v>
      </c>
      <c r="B18" s="12" t="s">
        <v>481</v>
      </c>
      <c r="C18" s="13" t="s">
        <v>482</v>
      </c>
      <c r="D18" s="13" t="s">
        <v>483</v>
      </c>
      <c r="E18" s="14">
        <v>8.3000000000000007</v>
      </c>
      <c r="F18" s="14"/>
      <c r="G18" s="14">
        <f>E18*$E$13+F18*$F$13</f>
        <v>2.4900000000000002</v>
      </c>
      <c r="H18" s="15" t="str">
        <f t="shared" si="0"/>
        <v>F</v>
      </c>
      <c r="I18" s="16"/>
    </row>
    <row r="19" spans="1:9" ht="16.5">
      <c r="A19" s="11">
        <v>5</v>
      </c>
      <c r="B19" s="12" t="s">
        <v>484</v>
      </c>
      <c r="C19" s="13" t="s">
        <v>154</v>
      </c>
      <c r="D19" s="13" t="s">
        <v>485</v>
      </c>
      <c r="E19" s="14">
        <v>7.8</v>
      </c>
      <c r="F19" s="14"/>
      <c r="G19" s="14">
        <f>E19*$E$13+F19*$F$13</f>
        <v>2.34</v>
      </c>
      <c r="H19" s="15" t="str">
        <f t="shared" si="0"/>
        <v>F</v>
      </c>
      <c r="I19" s="16"/>
    </row>
    <row r="20" spans="1:9" ht="16.5">
      <c r="A20" s="11">
        <v>6</v>
      </c>
      <c r="B20" s="12" t="s">
        <v>486</v>
      </c>
      <c r="C20" s="13" t="s">
        <v>487</v>
      </c>
      <c r="D20" s="13" t="s">
        <v>169</v>
      </c>
      <c r="E20" s="14">
        <v>7.3</v>
      </c>
      <c r="F20" s="14"/>
      <c r="G20" s="14">
        <f>E20*$E$13+F20*$F$13</f>
        <v>2.19</v>
      </c>
      <c r="H20" s="15" t="str">
        <f t="shared" si="0"/>
        <v>F</v>
      </c>
      <c r="I20" s="16"/>
    </row>
    <row r="21" spans="1:9" ht="16.5">
      <c r="A21" s="11">
        <v>7</v>
      </c>
      <c r="B21" s="12" t="s">
        <v>488</v>
      </c>
      <c r="C21" s="13" t="s">
        <v>489</v>
      </c>
      <c r="D21" s="13" t="s">
        <v>55</v>
      </c>
      <c r="E21" s="14">
        <v>9.3000000000000007</v>
      </c>
      <c r="F21" s="14"/>
      <c r="G21" s="14">
        <f>E21*$E$13+F21*$F$13</f>
        <v>2.79</v>
      </c>
      <c r="H21" s="15" t="str">
        <f t="shared" si="0"/>
        <v>F</v>
      </c>
      <c r="I21" s="16"/>
    </row>
    <row r="22" spans="1:9" ht="16.5">
      <c r="A22" s="11">
        <v>8</v>
      </c>
      <c r="B22" s="12" t="s">
        <v>490</v>
      </c>
      <c r="C22" s="13" t="s">
        <v>491</v>
      </c>
      <c r="D22" s="13" t="s">
        <v>492</v>
      </c>
      <c r="E22" s="14">
        <v>7.8</v>
      </c>
      <c r="F22" s="14"/>
      <c r="G22" s="14">
        <f>E22*$E$13+F22*$F$13</f>
        <v>2.34</v>
      </c>
      <c r="H22" s="15" t="str">
        <f t="shared" si="0"/>
        <v>F</v>
      </c>
      <c r="I22" s="16"/>
    </row>
    <row r="23" spans="1:9" ht="16.5">
      <c r="A23" s="11">
        <v>9</v>
      </c>
      <c r="B23" s="12" t="s">
        <v>493</v>
      </c>
      <c r="C23" s="13" t="s">
        <v>494</v>
      </c>
      <c r="D23" s="13" t="s">
        <v>61</v>
      </c>
      <c r="E23" s="14">
        <v>8.1</v>
      </c>
      <c r="F23" s="14"/>
      <c r="G23" s="14">
        <f>E23*$E$13+F23*$F$13</f>
        <v>2.4299999999999997</v>
      </c>
      <c r="H23" s="15" t="str">
        <f t="shared" si="0"/>
        <v>F</v>
      </c>
      <c r="I23" s="16"/>
    </row>
    <row r="24" spans="1:9" ht="16.5">
      <c r="A24" s="11">
        <v>10</v>
      </c>
      <c r="B24" s="12" t="s">
        <v>495</v>
      </c>
      <c r="C24" s="13" t="s">
        <v>496</v>
      </c>
      <c r="D24" s="13" t="s">
        <v>179</v>
      </c>
      <c r="E24" s="14">
        <v>8.8000000000000007</v>
      </c>
      <c r="F24" s="14"/>
      <c r="G24" s="14">
        <f>E24*$E$13+F24*$F$13</f>
        <v>2.64</v>
      </c>
      <c r="H24" s="15" t="str">
        <f t="shared" si="0"/>
        <v>F</v>
      </c>
      <c r="I24" s="16"/>
    </row>
    <row r="25" spans="1:9" ht="16.5">
      <c r="A25" s="11">
        <v>11</v>
      </c>
      <c r="B25" s="12" t="s">
        <v>497</v>
      </c>
      <c r="C25" s="13" t="s">
        <v>394</v>
      </c>
      <c r="D25" s="13" t="s">
        <v>498</v>
      </c>
      <c r="E25" s="14">
        <v>8.3000000000000007</v>
      </c>
      <c r="F25" s="14"/>
      <c r="G25" s="14">
        <f>E25*$E$13+F25*$F$13</f>
        <v>2.4900000000000002</v>
      </c>
      <c r="H25" s="15" t="str">
        <f t="shared" si="0"/>
        <v>F</v>
      </c>
      <c r="I25" s="16"/>
    </row>
    <row r="26" spans="1:9" ht="16.5">
      <c r="A26" s="11">
        <v>12</v>
      </c>
      <c r="B26" s="12" t="s">
        <v>499</v>
      </c>
      <c r="C26" s="13" t="s">
        <v>500</v>
      </c>
      <c r="D26" s="13" t="s">
        <v>389</v>
      </c>
      <c r="E26" s="14">
        <v>8.3000000000000007</v>
      </c>
      <c r="F26" s="14"/>
      <c r="G26" s="14">
        <f>E26*$E$13+F26*$F$13</f>
        <v>2.4900000000000002</v>
      </c>
      <c r="H26" s="15" t="str">
        <f t="shared" si="0"/>
        <v>F</v>
      </c>
      <c r="I26" s="16"/>
    </row>
    <row r="27" spans="1:9" ht="16.5">
      <c r="A27" s="11">
        <v>13</v>
      </c>
      <c r="B27" s="12" t="s">
        <v>501</v>
      </c>
      <c r="C27" s="13" t="s">
        <v>34</v>
      </c>
      <c r="D27" s="13" t="s">
        <v>502</v>
      </c>
      <c r="E27" s="14"/>
      <c r="F27" s="14"/>
      <c r="G27" s="14">
        <f>E27*$E$13+F27*$F$13</f>
        <v>0</v>
      </c>
      <c r="H27" s="15" t="str">
        <f t="shared" si="0"/>
        <v>F</v>
      </c>
      <c r="I27" s="16"/>
    </row>
    <row r="28" spans="1:9" ht="16.5">
      <c r="A28" s="11">
        <v>14</v>
      </c>
      <c r="B28" s="12" t="s">
        <v>503</v>
      </c>
      <c r="C28" s="13" t="s">
        <v>504</v>
      </c>
      <c r="D28" s="13" t="s">
        <v>505</v>
      </c>
      <c r="E28" s="14">
        <v>4.2</v>
      </c>
      <c r="F28" s="14"/>
      <c r="G28" s="14">
        <f>E28*$E$13+F28*$F$13</f>
        <v>1.26</v>
      </c>
      <c r="H28" s="15" t="str">
        <f t="shared" si="0"/>
        <v>F</v>
      </c>
      <c r="I28" s="16"/>
    </row>
    <row r="29" spans="1:9" ht="16.5">
      <c r="A29" s="11">
        <v>0.8</v>
      </c>
      <c r="B29" s="12" t="s">
        <v>506</v>
      </c>
      <c r="C29" s="13" t="s">
        <v>394</v>
      </c>
      <c r="D29" s="13" t="s">
        <v>73</v>
      </c>
      <c r="E29" s="14">
        <v>7.8</v>
      </c>
      <c r="F29" s="14"/>
      <c r="G29" s="14">
        <f>E29*$E$13+F29*$F$13</f>
        <v>2.34</v>
      </c>
      <c r="H29" s="15" t="str">
        <f t="shared" si="0"/>
        <v>F</v>
      </c>
      <c r="I29" s="16"/>
    </row>
    <row r="30" spans="1:9" ht="16.5">
      <c r="A30" s="11">
        <v>16</v>
      </c>
      <c r="B30" s="12" t="s">
        <v>507</v>
      </c>
      <c r="C30" s="13" t="s">
        <v>310</v>
      </c>
      <c r="D30" s="13" t="s">
        <v>508</v>
      </c>
      <c r="E30" s="14">
        <v>7.5</v>
      </c>
      <c r="F30" s="14"/>
      <c r="G30" s="14">
        <f>E30*$E$13+F30*$F$13</f>
        <v>2.25</v>
      </c>
      <c r="H30" s="15" t="str">
        <f t="shared" si="0"/>
        <v>F</v>
      </c>
      <c r="I30" s="16"/>
    </row>
    <row r="31" spans="1:9" ht="16.5">
      <c r="A31" s="11">
        <v>17</v>
      </c>
      <c r="B31" s="12" t="s">
        <v>509</v>
      </c>
      <c r="C31" s="13" t="s">
        <v>510</v>
      </c>
      <c r="D31" s="13" t="s">
        <v>329</v>
      </c>
      <c r="E31" s="14">
        <v>7.8</v>
      </c>
      <c r="F31" s="14"/>
      <c r="G31" s="14">
        <f>E31*$E$13+F31*$F$13</f>
        <v>2.34</v>
      </c>
      <c r="H31" s="15" t="str">
        <f t="shared" si="0"/>
        <v>F</v>
      </c>
      <c r="I31" s="16"/>
    </row>
    <row r="32" spans="1:9" ht="16.5">
      <c r="A32" s="11">
        <v>18</v>
      </c>
      <c r="B32" s="12" t="s">
        <v>511</v>
      </c>
      <c r="C32" s="13" t="s">
        <v>512</v>
      </c>
      <c r="D32" s="13" t="s">
        <v>191</v>
      </c>
      <c r="E32" s="14">
        <v>6.8</v>
      </c>
      <c r="F32" s="14"/>
      <c r="G32" s="14">
        <f>E32*$E$13+F32*$F$13</f>
        <v>2.04</v>
      </c>
      <c r="H32" s="15" t="str">
        <f t="shared" si="0"/>
        <v>F</v>
      </c>
      <c r="I32" s="16"/>
    </row>
    <row r="33" spans="1:9" ht="16.5">
      <c r="A33" s="11">
        <v>19</v>
      </c>
      <c r="B33" s="12" t="s">
        <v>513</v>
      </c>
      <c r="C33" s="13" t="s">
        <v>514</v>
      </c>
      <c r="D33" s="13" t="s">
        <v>199</v>
      </c>
      <c r="E33" s="14"/>
      <c r="F33" s="14"/>
      <c r="G33" s="14">
        <f>E33*$E$13+F33*$F$13</f>
        <v>0</v>
      </c>
      <c r="H33" s="15" t="str">
        <f t="shared" si="0"/>
        <v>F</v>
      </c>
      <c r="I33" s="16"/>
    </row>
    <row r="34" spans="1:9" ht="16.5">
      <c r="A34" s="11">
        <v>20</v>
      </c>
      <c r="B34" s="12" t="s">
        <v>515</v>
      </c>
      <c r="C34" s="13" t="s">
        <v>516</v>
      </c>
      <c r="D34" s="13" t="s">
        <v>199</v>
      </c>
      <c r="E34" s="14">
        <v>7.8</v>
      </c>
      <c r="F34" s="14"/>
      <c r="G34" s="14">
        <f>E34*$E$13+F34*$F$13</f>
        <v>2.34</v>
      </c>
      <c r="H34" s="15" t="str">
        <f t="shared" si="0"/>
        <v>F</v>
      </c>
      <c r="I34" s="16"/>
    </row>
    <row r="35" spans="1:9" ht="16.5">
      <c r="A35" s="11">
        <v>21</v>
      </c>
      <c r="B35" s="12" t="s">
        <v>517</v>
      </c>
      <c r="C35" s="13" t="s">
        <v>403</v>
      </c>
      <c r="D35" s="13" t="s">
        <v>199</v>
      </c>
      <c r="E35" s="14">
        <v>8.3000000000000007</v>
      </c>
      <c r="F35" s="14"/>
      <c r="G35" s="14">
        <f>E35*$E$13+F35*$F$13</f>
        <v>2.4900000000000002</v>
      </c>
      <c r="H35" s="15" t="str">
        <f t="shared" si="0"/>
        <v>F</v>
      </c>
      <c r="I35" s="16"/>
    </row>
    <row r="36" spans="1:9" ht="16.5">
      <c r="A36" s="11">
        <v>22</v>
      </c>
      <c r="B36" s="12" t="s">
        <v>518</v>
      </c>
      <c r="C36" s="13" t="s">
        <v>136</v>
      </c>
      <c r="D36" s="13" t="s">
        <v>519</v>
      </c>
      <c r="E36" s="14">
        <v>8.8000000000000007</v>
      </c>
      <c r="F36" s="14"/>
      <c r="G36" s="14">
        <f>E36*$E$13+F36*$F$13</f>
        <v>2.64</v>
      </c>
      <c r="H36" s="15" t="str">
        <f t="shared" si="0"/>
        <v>F</v>
      </c>
      <c r="I36" s="16"/>
    </row>
    <row r="37" spans="1:9" ht="16.5">
      <c r="A37" s="11">
        <v>23</v>
      </c>
      <c r="B37" s="12" t="s">
        <v>520</v>
      </c>
      <c r="C37" s="13" t="s">
        <v>521</v>
      </c>
      <c r="D37" s="13" t="s">
        <v>205</v>
      </c>
      <c r="E37" s="14">
        <v>8.3000000000000007</v>
      </c>
      <c r="F37" s="14"/>
      <c r="G37" s="14">
        <f>E37*$E$13+F37*$F$13</f>
        <v>2.4900000000000002</v>
      </c>
      <c r="H37" s="15" t="str">
        <f t="shared" si="0"/>
        <v>F</v>
      </c>
      <c r="I37" s="16"/>
    </row>
    <row r="38" spans="1:9" ht="16.5">
      <c r="A38" s="11">
        <v>24</v>
      </c>
      <c r="B38" s="12" t="s">
        <v>522</v>
      </c>
      <c r="C38" s="13" t="s">
        <v>428</v>
      </c>
      <c r="D38" s="13" t="s">
        <v>210</v>
      </c>
      <c r="E38" s="14">
        <v>5.5</v>
      </c>
      <c r="F38" s="14"/>
      <c r="G38" s="14">
        <f>E38*$E$13+F38*$F$13</f>
        <v>1.65</v>
      </c>
      <c r="H38" s="15" t="str">
        <f t="shared" si="0"/>
        <v>F</v>
      </c>
      <c r="I38" s="16"/>
    </row>
    <row r="39" spans="1:9" ht="16.5">
      <c r="A39" s="11">
        <v>25</v>
      </c>
      <c r="B39" s="12" t="s">
        <v>523</v>
      </c>
      <c r="C39" s="13" t="s">
        <v>524</v>
      </c>
      <c r="D39" s="13" t="s">
        <v>345</v>
      </c>
      <c r="E39" s="14">
        <v>7.5</v>
      </c>
      <c r="F39" s="14"/>
      <c r="G39" s="14">
        <f>E39*$E$13+F39*$F$13</f>
        <v>2.25</v>
      </c>
      <c r="H39" s="15" t="str">
        <f t="shared" si="0"/>
        <v>F</v>
      </c>
      <c r="I39" s="16"/>
    </row>
    <row r="40" spans="1:9" ht="16.5">
      <c r="A40" s="11">
        <v>26</v>
      </c>
      <c r="B40" s="12" t="s">
        <v>525</v>
      </c>
      <c r="C40" s="13" t="s">
        <v>526</v>
      </c>
      <c r="D40" s="13" t="s">
        <v>527</v>
      </c>
      <c r="E40" s="14">
        <v>7.8</v>
      </c>
      <c r="F40" s="14"/>
      <c r="G40" s="14">
        <f>E40*$E$13+F40*$F$13</f>
        <v>2.34</v>
      </c>
      <c r="H40" s="15" t="str">
        <f t="shared" si="0"/>
        <v>F</v>
      </c>
      <c r="I40" s="16"/>
    </row>
    <row r="41" spans="1:9" ht="16.5">
      <c r="A41" s="11">
        <v>27</v>
      </c>
      <c r="B41" s="12" t="s">
        <v>528</v>
      </c>
      <c r="C41" s="13" t="s">
        <v>529</v>
      </c>
      <c r="D41" s="13" t="s">
        <v>530</v>
      </c>
      <c r="E41" s="14">
        <v>7.3</v>
      </c>
      <c r="F41" s="14"/>
      <c r="G41" s="14">
        <f>E41*$E$13+F41*$F$13</f>
        <v>2.19</v>
      </c>
      <c r="H41" s="15" t="str">
        <f t="shared" si="0"/>
        <v>F</v>
      </c>
      <c r="I41" s="16"/>
    </row>
    <row r="42" spans="1:9" ht="16.5">
      <c r="A42" s="11">
        <v>28</v>
      </c>
      <c r="B42" s="12" t="s">
        <v>531</v>
      </c>
      <c r="C42" s="13" t="s">
        <v>532</v>
      </c>
      <c r="D42" s="13" t="s">
        <v>103</v>
      </c>
      <c r="E42" s="14">
        <v>7.8</v>
      </c>
      <c r="F42" s="14"/>
      <c r="G42" s="14">
        <f>E42*$E$13+F42*$F$13</f>
        <v>2.34</v>
      </c>
      <c r="H42" s="15" t="str">
        <f t="shared" si="0"/>
        <v>F</v>
      </c>
      <c r="I42" s="16"/>
    </row>
    <row r="43" spans="1:9" ht="16.5">
      <c r="A43" s="11">
        <v>29</v>
      </c>
      <c r="B43" s="12" t="s">
        <v>533</v>
      </c>
      <c r="C43" s="13" t="s">
        <v>534</v>
      </c>
      <c r="D43" s="13" t="s">
        <v>431</v>
      </c>
      <c r="E43" s="14">
        <v>7.3</v>
      </c>
      <c r="F43" s="14"/>
      <c r="G43" s="14">
        <f>E43*$E$13+F43*$F$13</f>
        <v>2.19</v>
      </c>
      <c r="H43" s="15" t="str">
        <f t="shared" si="0"/>
        <v>F</v>
      </c>
      <c r="I43" s="16"/>
    </row>
    <row r="44" spans="1:9" ht="16.5">
      <c r="A44" s="11">
        <v>30</v>
      </c>
      <c r="B44" s="12" t="s">
        <v>535</v>
      </c>
      <c r="C44" s="13" t="s">
        <v>536</v>
      </c>
      <c r="D44" s="13" t="s">
        <v>106</v>
      </c>
      <c r="E44" s="14">
        <v>8.3000000000000007</v>
      </c>
      <c r="F44" s="14"/>
      <c r="G44" s="14">
        <f>E44*$E$13+F44*$F$13</f>
        <v>2.4900000000000002</v>
      </c>
      <c r="H44" s="15" t="str">
        <f t="shared" si="0"/>
        <v>F</v>
      </c>
      <c r="I44" s="16"/>
    </row>
    <row r="45" spans="1:9" ht="16.5">
      <c r="A45" s="11">
        <v>31</v>
      </c>
      <c r="B45" s="12" t="s">
        <v>537</v>
      </c>
      <c r="C45" s="13" t="s">
        <v>538</v>
      </c>
      <c r="D45" s="13" t="s">
        <v>109</v>
      </c>
      <c r="E45" s="14"/>
      <c r="F45" s="14"/>
      <c r="G45" s="14">
        <f>E45*$E$13+F45*$F$13</f>
        <v>0</v>
      </c>
      <c r="H45" s="15" t="str">
        <f t="shared" si="0"/>
        <v>F</v>
      </c>
      <c r="I45" s="16"/>
    </row>
    <row r="46" spans="1:9" ht="16.5">
      <c r="A46" s="11">
        <v>32</v>
      </c>
      <c r="B46" s="12" t="s">
        <v>539</v>
      </c>
      <c r="C46" s="13" t="s">
        <v>540</v>
      </c>
      <c r="D46" s="13" t="s">
        <v>361</v>
      </c>
      <c r="E46" s="14">
        <v>7.5</v>
      </c>
      <c r="F46" s="14"/>
      <c r="G46" s="14">
        <f>E46*$E$13+F46*$F$13</f>
        <v>2.25</v>
      </c>
      <c r="H46" s="15" t="str">
        <f t="shared" si="0"/>
        <v>F</v>
      </c>
      <c r="I46" s="16"/>
    </row>
    <row r="47" spans="1:9" ht="16.5">
      <c r="A47" s="11">
        <v>33</v>
      </c>
      <c r="B47" s="12" t="s">
        <v>541</v>
      </c>
      <c r="C47" s="13" t="s">
        <v>65</v>
      </c>
      <c r="D47" s="13" t="s">
        <v>361</v>
      </c>
      <c r="E47" s="14">
        <v>7.8</v>
      </c>
      <c r="F47" s="14"/>
      <c r="G47" s="14">
        <f>E47*$E$13+F47*$F$13</f>
        <v>2.34</v>
      </c>
      <c r="H47" s="15" t="str">
        <f t="shared" si="0"/>
        <v>F</v>
      </c>
      <c r="I47" s="16"/>
    </row>
    <row r="48" spans="1:9" ht="16.5">
      <c r="A48" s="11">
        <v>34</v>
      </c>
      <c r="B48" s="12" t="s">
        <v>542</v>
      </c>
      <c r="C48" s="13" t="s">
        <v>543</v>
      </c>
      <c r="D48" s="13" t="s">
        <v>544</v>
      </c>
      <c r="E48" s="14">
        <v>6.8</v>
      </c>
      <c r="F48" s="14"/>
      <c r="G48" s="14">
        <f>E48*$E$13+F48*$F$13</f>
        <v>2.04</v>
      </c>
      <c r="H48" s="15" t="str">
        <f t="shared" si="0"/>
        <v>F</v>
      </c>
      <c r="I48" s="16"/>
    </row>
    <row r="49" spans="1:9" ht="16.5">
      <c r="A49" s="11">
        <v>35</v>
      </c>
      <c r="B49" s="12" t="s">
        <v>545</v>
      </c>
      <c r="C49" s="13" t="s">
        <v>546</v>
      </c>
      <c r="D49" s="13" t="s">
        <v>547</v>
      </c>
      <c r="E49" s="14">
        <v>6</v>
      </c>
      <c r="F49" s="14"/>
      <c r="G49" s="14">
        <f>E49*$E$13+F49*$F$13</f>
        <v>1.7999999999999998</v>
      </c>
      <c r="H49" s="15" t="str">
        <f t="shared" si="0"/>
        <v>F</v>
      </c>
      <c r="I49" s="16"/>
    </row>
    <row r="50" spans="1:9" ht="16.5">
      <c r="A50" s="11">
        <v>36</v>
      </c>
      <c r="B50" s="12" t="s">
        <v>548</v>
      </c>
      <c r="C50" s="13" t="s">
        <v>549</v>
      </c>
      <c r="D50" s="13" t="s">
        <v>120</v>
      </c>
      <c r="E50" s="14">
        <v>7</v>
      </c>
      <c r="F50" s="14"/>
      <c r="G50" s="14">
        <f>E50*$E$13+F50*$F$13</f>
        <v>2.1</v>
      </c>
      <c r="H50" s="15" t="str">
        <f t="shared" si="0"/>
        <v>F</v>
      </c>
      <c r="I50" s="16"/>
    </row>
    <row r="51" spans="1:9" ht="16.5">
      <c r="A51" s="11">
        <v>37</v>
      </c>
      <c r="B51" s="12" t="s">
        <v>550</v>
      </c>
      <c r="C51" s="13" t="s">
        <v>551</v>
      </c>
      <c r="D51" s="13" t="s">
        <v>120</v>
      </c>
      <c r="E51" s="14">
        <v>7.3</v>
      </c>
      <c r="F51" s="14"/>
      <c r="G51" s="14">
        <f>E51*$E$13+F51*$F$13</f>
        <v>2.19</v>
      </c>
      <c r="H51" s="15" t="str">
        <f t="shared" si="0"/>
        <v>F</v>
      </c>
      <c r="I51" s="16"/>
    </row>
    <row r="52" spans="1:9" ht="16.5">
      <c r="A52" s="11">
        <v>38</v>
      </c>
      <c r="B52" s="12" t="s">
        <v>552</v>
      </c>
      <c r="C52" s="13" t="s">
        <v>553</v>
      </c>
      <c r="D52" s="13" t="s">
        <v>554</v>
      </c>
      <c r="E52" s="14">
        <v>7.3</v>
      </c>
      <c r="F52" s="14"/>
      <c r="G52" s="14">
        <f>E52*$E$13+F52*$F$13</f>
        <v>2.19</v>
      </c>
      <c r="H52" s="15" t="str">
        <f t="shared" si="0"/>
        <v>F</v>
      </c>
      <c r="I52" s="16"/>
    </row>
    <row r="53" spans="1:9" ht="16.5">
      <c r="A53" s="11">
        <v>39</v>
      </c>
      <c r="B53" s="12" t="s">
        <v>555</v>
      </c>
      <c r="C53" s="13" t="s">
        <v>491</v>
      </c>
      <c r="D53" s="13" t="s">
        <v>554</v>
      </c>
      <c r="E53" s="14">
        <v>8.3000000000000007</v>
      </c>
      <c r="F53" s="14"/>
      <c r="G53" s="14">
        <f>E53*$E$13+F53*$F$13</f>
        <v>2.4900000000000002</v>
      </c>
      <c r="H53" s="15" t="str">
        <f t="shared" si="0"/>
        <v>F</v>
      </c>
      <c r="I53" s="16"/>
    </row>
    <row r="54" spans="1:9" ht="16.5">
      <c r="A54" s="11">
        <v>40</v>
      </c>
      <c r="B54" s="12" t="s">
        <v>556</v>
      </c>
      <c r="C54" s="13" t="s">
        <v>40</v>
      </c>
      <c r="D54" s="13" t="s">
        <v>123</v>
      </c>
      <c r="E54" s="14">
        <v>7.5</v>
      </c>
      <c r="F54" s="14"/>
      <c r="G54" s="14">
        <f>E54*$E$13+F54*$F$13</f>
        <v>2.25</v>
      </c>
      <c r="H54" s="15" t="str">
        <f t="shared" si="0"/>
        <v>F</v>
      </c>
      <c r="I54" s="16"/>
    </row>
    <row r="55" spans="1:9" ht="16.5">
      <c r="A55" s="11">
        <v>41</v>
      </c>
      <c r="B55" s="12" t="s">
        <v>557</v>
      </c>
      <c r="C55" s="13" t="s">
        <v>558</v>
      </c>
      <c r="D55" s="13" t="s">
        <v>559</v>
      </c>
      <c r="E55" s="14">
        <v>7.8</v>
      </c>
      <c r="F55" s="14"/>
      <c r="G55" s="14">
        <f>E55*$E$13+F55*$F$13</f>
        <v>2.34</v>
      </c>
      <c r="H55" s="15" t="str">
        <f t="shared" si="0"/>
        <v>F</v>
      </c>
      <c r="I55" s="16"/>
    </row>
    <row r="56" spans="1:9" ht="16.5">
      <c r="A56" s="11">
        <v>42</v>
      </c>
      <c r="B56" s="12" t="s">
        <v>560</v>
      </c>
      <c r="C56" s="13" t="s">
        <v>229</v>
      </c>
      <c r="D56" s="13" t="s">
        <v>129</v>
      </c>
      <c r="E56" s="14"/>
      <c r="F56" s="14"/>
      <c r="G56" s="14">
        <f>E56*$E$13+F56*$F$13</f>
        <v>0</v>
      </c>
      <c r="H56" s="15" t="str">
        <f t="shared" si="0"/>
        <v>F</v>
      </c>
      <c r="I56" s="16"/>
    </row>
    <row r="57" spans="1:9" ht="16.5">
      <c r="A57" s="11">
        <v>43</v>
      </c>
      <c r="B57" s="12" t="s">
        <v>561</v>
      </c>
      <c r="C57" s="13" t="s">
        <v>562</v>
      </c>
      <c r="D57" s="13" t="s">
        <v>132</v>
      </c>
      <c r="E57" s="14">
        <v>8.3000000000000007</v>
      </c>
      <c r="F57" s="14"/>
      <c r="G57" s="14">
        <f>E57*$E$13+F57*$F$13</f>
        <v>2.4900000000000002</v>
      </c>
      <c r="H57" s="15" t="str">
        <f t="shared" si="0"/>
        <v>F</v>
      </c>
      <c r="I57" s="16"/>
    </row>
    <row r="58" spans="1:9" ht="16.5">
      <c r="A58" s="11">
        <v>44</v>
      </c>
      <c r="B58" s="12" t="s">
        <v>563</v>
      </c>
      <c r="C58" s="13" t="s">
        <v>564</v>
      </c>
      <c r="D58" s="13" t="s">
        <v>137</v>
      </c>
      <c r="E58" s="14">
        <v>8.3000000000000007</v>
      </c>
      <c r="F58" s="14"/>
      <c r="G58" s="14">
        <f>E58*$E$13+F58*$F$13</f>
        <v>2.4900000000000002</v>
      </c>
      <c r="H58" s="15" t="str">
        <f t="shared" si="0"/>
        <v>F</v>
      </c>
      <c r="I58" s="16"/>
    </row>
    <row r="59" spans="1:9" ht="16.5">
      <c r="A59" s="11">
        <v>45</v>
      </c>
      <c r="B59" s="12" t="s">
        <v>565</v>
      </c>
      <c r="C59" s="13" t="s">
        <v>566</v>
      </c>
      <c r="D59" s="13" t="s">
        <v>567</v>
      </c>
      <c r="E59" s="14">
        <v>7.8</v>
      </c>
      <c r="F59" s="14"/>
      <c r="G59" s="14">
        <f>E59*$E$13+F59*$F$13</f>
        <v>2.34</v>
      </c>
      <c r="H59" s="15" t="str">
        <f t="shared" si="0"/>
        <v>F</v>
      </c>
      <c r="I59" s="16"/>
    </row>
    <row r="60" spans="1:9" ht="16.5">
      <c r="A60" s="11">
        <v>46</v>
      </c>
      <c r="B60" s="12"/>
      <c r="C60" s="13"/>
      <c r="D60" s="13"/>
      <c r="E60" s="14"/>
      <c r="F60" s="14"/>
      <c r="G60" s="14">
        <f>E60*$E$13+F60*$F$13</f>
        <v>0</v>
      </c>
      <c r="H60" s="15" t="str">
        <f t="shared" si="0"/>
        <v>F</v>
      </c>
      <c r="I60" s="16"/>
    </row>
    <row r="61" spans="1:9" ht="16.5">
      <c r="A61" s="11">
        <v>47</v>
      </c>
      <c r="B61" s="12"/>
      <c r="C61" s="13"/>
      <c r="D61" s="13"/>
      <c r="E61" s="14"/>
      <c r="F61" s="14"/>
      <c r="G61" s="14">
        <f>E61*$E$13+F61*$F$13</f>
        <v>0</v>
      </c>
      <c r="H61" s="15" t="str">
        <f t="shared" si="0"/>
        <v>F</v>
      </c>
      <c r="I61" s="16"/>
    </row>
    <row r="62" spans="1:9" ht="15.75">
      <c r="A62" s="1"/>
      <c r="B62" s="1"/>
      <c r="C62" s="1"/>
      <c r="D62" s="1"/>
      <c r="E62" s="1"/>
      <c r="F62" s="1"/>
      <c r="G62" s="1"/>
      <c r="H62" s="1"/>
      <c r="I62" s="1"/>
    </row>
    <row r="63" spans="1:9" ht="15.75">
      <c r="A63" s="19" t="str">
        <f>"Cộng danh sách gồm "</f>
        <v xml:space="preserve">Cộng danh sách gồm </v>
      </c>
      <c r="B63" s="19"/>
      <c r="C63" s="19"/>
      <c r="D63" s="20">
        <f>COUNTA(H15:H61)</f>
        <v>47</v>
      </c>
      <c r="E63" s="21">
        <v>1</v>
      </c>
      <c r="F63" s="22"/>
      <c r="G63" s="1"/>
      <c r="H63" s="1"/>
      <c r="I63" s="1"/>
    </row>
    <row r="64" spans="1:9" ht="15.75">
      <c r="A64" s="50" t="s">
        <v>148</v>
      </c>
      <c r="B64" s="50"/>
      <c r="C64" s="50"/>
      <c r="D64" s="23">
        <f>COUNTIF(G15:G61,"&gt;=5")</f>
        <v>0</v>
      </c>
      <c r="E64" s="24">
        <f>D64/D63</f>
        <v>0</v>
      </c>
      <c r="F64" s="25"/>
      <c r="G64" s="1"/>
      <c r="H64" s="1"/>
      <c r="I64" s="1"/>
    </row>
    <row r="65" spans="1:9" ht="15.75">
      <c r="A65" s="50" t="s">
        <v>149</v>
      </c>
      <c r="B65" s="50"/>
      <c r="C65" s="50"/>
      <c r="D65" s="23"/>
      <c r="E65" s="24">
        <f>D65/D63</f>
        <v>0</v>
      </c>
      <c r="F65" s="25"/>
      <c r="G65" s="1"/>
      <c r="H65" s="1"/>
      <c r="I65" s="1"/>
    </row>
    <row r="66" spans="1:9" ht="15.75">
      <c r="A66" s="4"/>
      <c r="B66" s="4"/>
      <c r="C66" s="5"/>
      <c r="D66" s="4"/>
      <c r="E66" s="3"/>
      <c r="F66" s="1"/>
      <c r="G66" s="1"/>
      <c r="H66" s="1"/>
      <c r="I66" s="1"/>
    </row>
    <row r="67" spans="1:9" ht="15.75">
      <c r="A67" s="1"/>
      <c r="B67" s="1"/>
      <c r="C67" s="1"/>
      <c r="D67" s="1"/>
      <c r="E67" s="51" t="str">
        <f ca="1">"TP. Hồ Chí Minh, ngày "&amp;  DAY(NOW())&amp;" tháng " &amp;MONTH(NOW())&amp;" năm "&amp;YEAR(NOW())</f>
        <v>TP. Hồ Chí Minh, ngày 30 tháng 11 năm 2017</v>
      </c>
      <c r="F67" s="51"/>
      <c r="G67" s="51"/>
      <c r="H67" s="51"/>
      <c r="I67" s="51"/>
    </row>
    <row r="68" spans="1:9" ht="15.75">
      <c r="A68" s="33" t="s">
        <v>150</v>
      </c>
      <c r="B68" s="33"/>
      <c r="C68" s="33"/>
      <c r="D68" s="1"/>
      <c r="E68" s="33" t="s">
        <v>151</v>
      </c>
      <c r="F68" s="33"/>
      <c r="G68" s="33"/>
      <c r="H68" s="33"/>
      <c r="I68" s="33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3" spans="1:9" s="53" customFormat="1" ht="16.5">
      <c r="B73" s="54" t="s">
        <v>575</v>
      </c>
      <c r="C73" s="54"/>
      <c r="G73" s="53" t="s">
        <v>574</v>
      </c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3_2"/>
  </protectedRanges>
  <mergeCells count="27">
    <mergeCell ref="B73:C73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1">
    <cfRule type="cellIs" dxfId="5" priority="2" stopIfTrue="1" operator="equal">
      <formula>"F"</formula>
    </cfRule>
  </conditionalFormatting>
  <conditionalFormatting sqref="G15:G61">
    <cfRule type="expression" dxfId="4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3"/>
  <sheetViews>
    <sheetView topLeftCell="A23" workbookViewId="0">
      <selection activeCell="K23" sqref="K23"/>
    </sheetView>
  </sheetViews>
  <sheetFormatPr defaultRowHeight="15"/>
  <cols>
    <col min="1" max="1" width="5.7109375" customWidth="1"/>
    <col min="2" max="2" width="14.28515625" customWidth="1"/>
    <col min="3" max="3" width="22.7109375" customWidth="1"/>
  </cols>
  <sheetData>
    <row r="1" spans="1:9">
      <c r="A1" s="33" t="s">
        <v>0</v>
      </c>
      <c r="B1" s="33"/>
      <c r="C1" s="33"/>
      <c r="D1" s="33"/>
      <c r="E1" s="33" t="s">
        <v>1</v>
      </c>
      <c r="F1" s="33"/>
      <c r="G1" s="33"/>
      <c r="H1" s="33"/>
      <c r="I1" s="33"/>
    </row>
    <row r="2" spans="1:9">
      <c r="A2" s="33" t="s">
        <v>2</v>
      </c>
      <c r="B2" s="33"/>
      <c r="C2" s="33"/>
      <c r="D2" s="33"/>
      <c r="E2" s="34" t="s">
        <v>3</v>
      </c>
      <c r="F2" s="34"/>
      <c r="G2" s="34"/>
      <c r="H2" s="34"/>
      <c r="I2" s="34"/>
    </row>
    <row r="3" spans="1:9">
      <c r="A3" s="33" t="s">
        <v>4</v>
      </c>
      <c r="B3" s="33"/>
      <c r="C3" s="33"/>
      <c r="D3" s="33"/>
      <c r="E3" s="1"/>
      <c r="F3" s="1"/>
      <c r="G3" s="1"/>
      <c r="H3" s="1"/>
      <c r="I3" s="1"/>
    </row>
    <row r="4" spans="1:9">
      <c r="A4" s="33" t="s">
        <v>5</v>
      </c>
      <c r="B4" s="33"/>
      <c r="C4" s="33"/>
      <c r="D4" s="33"/>
      <c r="E4" s="1"/>
      <c r="F4" s="1"/>
      <c r="G4" s="1"/>
      <c r="H4" s="1"/>
      <c r="I4" s="1"/>
    </row>
    <row r="5" spans="1:9" ht="12" customHeight="1">
      <c r="A5" s="27"/>
      <c r="B5" s="27"/>
      <c r="C5" s="27"/>
      <c r="D5" s="27"/>
      <c r="E5" s="1"/>
      <c r="F5" s="1"/>
      <c r="G5" s="1"/>
      <c r="H5" s="1"/>
      <c r="I5" s="1"/>
    </row>
    <row r="6" spans="1:9" ht="18" customHeight="1">
      <c r="A6" s="35" t="s">
        <v>572</v>
      </c>
      <c r="B6" s="35"/>
      <c r="C6" s="35"/>
      <c r="D6" s="35"/>
      <c r="E6" s="35"/>
      <c r="F6" s="35"/>
      <c r="G6" s="35"/>
      <c r="H6" s="35"/>
      <c r="I6" s="35"/>
    </row>
    <row r="7" spans="1:9">
      <c r="A7" s="27"/>
      <c r="B7" s="27"/>
      <c r="C7" s="27"/>
      <c r="D7" s="27"/>
      <c r="E7" s="27"/>
      <c r="F7" s="27"/>
      <c r="G7" s="27"/>
      <c r="H7" s="27"/>
      <c r="I7" s="27"/>
    </row>
    <row r="8" spans="1:9">
      <c r="A8" s="36" t="s">
        <v>7</v>
      </c>
      <c r="B8" s="36"/>
      <c r="C8" s="36" t="s">
        <v>568</v>
      </c>
      <c r="D8" s="36"/>
      <c r="E8" s="36" t="s">
        <v>8</v>
      </c>
      <c r="F8" s="36"/>
      <c r="G8" s="3">
        <v>2</v>
      </c>
      <c r="H8" s="3"/>
      <c r="I8" s="3"/>
    </row>
    <row r="9" spans="1:9">
      <c r="A9" s="36" t="s">
        <v>9</v>
      </c>
      <c r="B9" s="36"/>
      <c r="C9" s="36" t="s">
        <v>578</v>
      </c>
      <c r="D9" s="36"/>
      <c r="E9" s="36" t="s">
        <v>10</v>
      </c>
      <c r="F9" s="36"/>
      <c r="G9" s="3" t="s">
        <v>571</v>
      </c>
      <c r="H9" s="3"/>
      <c r="I9" s="3"/>
    </row>
    <row r="10" spans="1:9">
      <c r="A10" s="36" t="s">
        <v>11</v>
      </c>
      <c r="B10" s="36"/>
      <c r="C10" s="36" t="s">
        <v>570</v>
      </c>
      <c r="D10" s="36"/>
      <c r="E10" s="4" t="s">
        <v>12</v>
      </c>
      <c r="F10" s="5"/>
      <c r="G10" s="5" t="s">
        <v>573</v>
      </c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37" t="s">
        <v>13</v>
      </c>
      <c r="B12" s="39" t="s">
        <v>14</v>
      </c>
      <c r="C12" s="41" t="s">
        <v>15</v>
      </c>
      <c r="D12" s="42"/>
      <c r="E12" s="6" t="s">
        <v>16</v>
      </c>
      <c r="F12" s="6" t="s">
        <v>17</v>
      </c>
      <c r="G12" s="45" t="s">
        <v>18</v>
      </c>
      <c r="H12" s="46"/>
      <c r="I12" s="47" t="s">
        <v>19</v>
      </c>
    </row>
    <row r="13" spans="1:9">
      <c r="A13" s="38"/>
      <c r="B13" s="40"/>
      <c r="C13" s="43"/>
      <c r="D13" s="44"/>
      <c r="E13" s="7">
        <v>0.3</v>
      </c>
      <c r="F13" s="7">
        <v>0.7</v>
      </c>
      <c r="G13" s="8" t="s">
        <v>20</v>
      </c>
      <c r="H13" s="8" t="s">
        <v>21</v>
      </c>
      <c r="I13" s="48"/>
    </row>
    <row r="14" spans="1:9">
      <c r="A14" s="29">
        <v>1</v>
      </c>
      <c r="B14" s="29">
        <v>2</v>
      </c>
      <c r="C14" s="49">
        <v>3</v>
      </c>
      <c r="D14" s="49"/>
      <c r="E14" s="29">
        <v>4</v>
      </c>
      <c r="F14" s="29">
        <v>5</v>
      </c>
      <c r="G14" s="29">
        <v>6</v>
      </c>
      <c r="H14" s="28">
        <v>7</v>
      </c>
      <c r="I14" s="8">
        <v>8</v>
      </c>
    </row>
    <row r="15" spans="1:9" ht="16.5">
      <c r="A15" s="11">
        <v>1</v>
      </c>
      <c r="B15" s="12" t="s">
        <v>22</v>
      </c>
      <c r="C15" s="13" t="s">
        <v>23</v>
      </c>
      <c r="D15" s="13" t="s">
        <v>24</v>
      </c>
      <c r="E15" s="14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>
      <c r="A16" s="11">
        <v>2</v>
      </c>
      <c r="B16" s="12" t="s">
        <v>25</v>
      </c>
      <c r="C16" s="13" t="s">
        <v>26</v>
      </c>
      <c r="D16" s="13" t="s">
        <v>27</v>
      </c>
      <c r="E16" s="14">
        <v>3.5</v>
      </c>
      <c r="F16" s="14"/>
      <c r="G16" s="14">
        <f>E16*$E$13+F16*$F$13</f>
        <v>1.05</v>
      </c>
      <c r="H16" s="15" t="str">
        <f t="shared" ref="H16:H60" si="0">IF(G16&lt;4,"F",IF(G16&lt;=4.9,"D",IF(G16&lt;=5.4,"D+",IF(G16&lt;=5.9,"C",IF(G16&lt;=6.9,"C+",IF(G16&lt;=7.9,"B",IF(G16&lt;=8.4,"B+","A")))))))</f>
        <v>F</v>
      </c>
      <c r="I16" s="16"/>
    </row>
    <row r="17" spans="1:9" ht="16.5">
      <c r="A17" s="11">
        <v>3</v>
      </c>
      <c r="B17" s="12" t="s">
        <v>28</v>
      </c>
      <c r="C17" s="13" t="s">
        <v>29</v>
      </c>
      <c r="D17" s="13" t="s">
        <v>27</v>
      </c>
      <c r="E17" s="14">
        <v>7</v>
      </c>
      <c r="F17" s="14"/>
      <c r="G17" s="14">
        <f>E17*$E$13+F17*$F$13</f>
        <v>2.1</v>
      </c>
      <c r="H17" s="15" t="str">
        <f t="shared" si="0"/>
        <v>F</v>
      </c>
      <c r="I17" s="16"/>
    </row>
    <row r="18" spans="1:9" ht="16.5">
      <c r="A18" s="11">
        <v>4</v>
      </c>
      <c r="B18" s="12" t="s">
        <v>30</v>
      </c>
      <c r="C18" s="13" t="s">
        <v>31</v>
      </c>
      <c r="D18" s="13" t="s">
        <v>32</v>
      </c>
      <c r="E18" s="14"/>
      <c r="F18" s="14"/>
      <c r="G18" s="14">
        <f>E18*$E$13+F18*$F$13</f>
        <v>0</v>
      </c>
      <c r="H18" s="15" t="str">
        <f t="shared" si="0"/>
        <v>F</v>
      </c>
      <c r="I18" s="16"/>
    </row>
    <row r="19" spans="1:9" ht="16.5">
      <c r="A19" s="11">
        <v>5</v>
      </c>
      <c r="B19" s="12" t="s">
        <v>33</v>
      </c>
      <c r="C19" s="13" t="s">
        <v>34</v>
      </c>
      <c r="D19" s="13" t="s">
        <v>35</v>
      </c>
      <c r="E19" s="14">
        <v>8</v>
      </c>
      <c r="F19" s="14"/>
      <c r="G19" s="14">
        <f>E19*$E$13+F19*$F$13</f>
        <v>2.4</v>
      </c>
      <c r="H19" s="15" t="str">
        <f t="shared" si="0"/>
        <v>F</v>
      </c>
      <c r="I19" s="16"/>
    </row>
    <row r="20" spans="1:9" ht="16.5">
      <c r="A20" s="11">
        <v>6</v>
      </c>
      <c r="B20" s="12" t="s">
        <v>36</v>
      </c>
      <c r="C20" s="13" t="s">
        <v>37</v>
      </c>
      <c r="D20" s="13" t="s">
        <v>38</v>
      </c>
      <c r="E20" s="14">
        <v>8</v>
      </c>
      <c r="F20" s="14"/>
      <c r="G20" s="14">
        <f>E20*$E$13+F20*$F$13</f>
        <v>2.4</v>
      </c>
      <c r="H20" s="15" t="str">
        <f t="shared" si="0"/>
        <v>F</v>
      </c>
      <c r="I20" s="16"/>
    </row>
    <row r="21" spans="1:9" ht="16.5">
      <c r="A21" s="11">
        <v>7</v>
      </c>
      <c r="B21" s="12" t="s">
        <v>39</v>
      </c>
      <c r="C21" s="13" t="s">
        <v>40</v>
      </c>
      <c r="D21" s="13" t="s">
        <v>41</v>
      </c>
      <c r="E21" s="14">
        <v>8</v>
      </c>
      <c r="F21" s="14"/>
      <c r="G21" s="14">
        <f>E21*$E$13+F21*$F$13</f>
        <v>2.4</v>
      </c>
      <c r="H21" s="15" t="str">
        <f t="shared" si="0"/>
        <v>F</v>
      </c>
      <c r="I21" s="16"/>
    </row>
    <row r="22" spans="1:9" ht="16.5">
      <c r="A22" s="11">
        <v>8</v>
      </c>
      <c r="B22" s="12" t="s">
        <v>42</v>
      </c>
      <c r="C22" s="13" t="s">
        <v>43</v>
      </c>
      <c r="D22" s="13" t="s">
        <v>44</v>
      </c>
      <c r="E22" s="14">
        <v>7.5</v>
      </c>
      <c r="F22" s="14"/>
      <c r="G22" s="14">
        <f>E22*$E$13+F22*$F$13</f>
        <v>2.25</v>
      </c>
      <c r="H22" s="15" t="str">
        <f t="shared" si="0"/>
        <v>F</v>
      </c>
      <c r="I22" s="16"/>
    </row>
    <row r="23" spans="1:9" ht="16.5">
      <c r="A23" s="11">
        <v>9</v>
      </c>
      <c r="B23" s="12" t="s">
        <v>45</v>
      </c>
      <c r="C23" s="13" t="s">
        <v>46</v>
      </c>
      <c r="D23" s="13" t="s">
        <v>44</v>
      </c>
      <c r="E23" s="14">
        <v>8</v>
      </c>
      <c r="F23" s="14"/>
      <c r="G23" s="14">
        <f>E23*$E$13+F23*$F$13</f>
        <v>2.4</v>
      </c>
      <c r="H23" s="15" t="str">
        <f t="shared" si="0"/>
        <v>F</v>
      </c>
      <c r="I23" s="16"/>
    </row>
    <row r="24" spans="1:9" ht="16.5">
      <c r="A24" s="11">
        <v>10</v>
      </c>
      <c r="B24" s="12" t="s">
        <v>47</v>
      </c>
      <c r="C24" s="13" t="s">
        <v>48</v>
      </c>
      <c r="D24" s="13" t="s">
        <v>49</v>
      </c>
      <c r="E24" s="14"/>
      <c r="F24" s="14"/>
      <c r="G24" s="14">
        <f>E24*$E$13+F24*$F$13</f>
        <v>0</v>
      </c>
      <c r="H24" s="15" t="str">
        <f t="shared" si="0"/>
        <v>F</v>
      </c>
      <c r="I24" s="16"/>
    </row>
    <row r="25" spans="1:9" ht="16.5">
      <c r="A25" s="11">
        <v>11</v>
      </c>
      <c r="B25" s="12" t="s">
        <v>50</v>
      </c>
      <c r="C25" s="13" t="s">
        <v>51</v>
      </c>
      <c r="D25" s="13" t="s">
        <v>52</v>
      </c>
      <c r="E25" s="14">
        <v>7.5</v>
      </c>
      <c r="F25" s="14"/>
      <c r="G25" s="14">
        <f>E25*$E$13+F25*$F$13</f>
        <v>2.25</v>
      </c>
      <c r="H25" s="15" t="str">
        <f t="shared" si="0"/>
        <v>F</v>
      </c>
      <c r="I25" s="16"/>
    </row>
    <row r="26" spans="1:9" ht="16.5">
      <c r="A26" s="11">
        <v>12</v>
      </c>
      <c r="B26" s="12" t="s">
        <v>53</v>
      </c>
      <c r="C26" s="13" t="s">
        <v>54</v>
      </c>
      <c r="D26" s="13" t="s">
        <v>55</v>
      </c>
      <c r="E26" s="14">
        <v>7</v>
      </c>
      <c r="F26" s="14"/>
      <c r="G26" s="14">
        <f>E26*$E$13+F26*$F$13</f>
        <v>2.1</v>
      </c>
      <c r="H26" s="15" t="str">
        <f t="shared" si="0"/>
        <v>F</v>
      </c>
      <c r="I26" s="16"/>
    </row>
    <row r="27" spans="1:9" ht="16.5">
      <c r="A27" s="11">
        <v>13</v>
      </c>
      <c r="B27" s="12" t="s">
        <v>56</v>
      </c>
      <c r="C27" s="13" t="s">
        <v>57</v>
      </c>
      <c r="D27" s="13" t="s">
        <v>58</v>
      </c>
      <c r="E27" s="14">
        <v>8</v>
      </c>
      <c r="F27" s="14"/>
      <c r="G27" s="14">
        <f>E27*$E$13+F27*$F$13</f>
        <v>2.4</v>
      </c>
      <c r="H27" s="15" t="str">
        <f t="shared" si="0"/>
        <v>F</v>
      </c>
      <c r="I27" s="16"/>
    </row>
    <row r="28" spans="1:9" ht="16.5">
      <c r="A28" s="11">
        <v>14</v>
      </c>
      <c r="B28" s="12" t="s">
        <v>59</v>
      </c>
      <c r="C28" s="13" t="s">
        <v>60</v>
      </c>
      <c r="D28" s="13" t="s">
        <v>61</v>
      </c>
      <c r="E28" s="14">
        <v>7</v>
      </c>
      <c r="F28" s="14"/>
      <c r="G28" s="14">
        <f>E28*$E$13+F28*$F$13</f>
        <v>2.1</v>
      </c>
      <c r="H28" s="15" t="str">
        <f t="shared" si="0"/>
        <v>F</v>
      </c>
      <c r="I28" s="16"/>
    </row>
    <row r="29" spans="1:9" ht="16.5">
      <c r="A29" s="11">
        <v>0.8</v>
      </c>
      <c r="B29" s="12" t="s">
        <v>62</v>
      </c>
      <c r="C29" s="13" t="s">
        <v>63</v>
      </c>
      <c r="D29" s="13" t="s">
        <v>61</v>
      </c>
      <c r="E29" s="14">
        <v>7.5</v>
      </c>
      <c r="F29" s="14"/>
      <c r="G29" s="14">
        <f>E29*$E$13+F29*$F$13</f>
        <v>2.25</v>
      </c>
      <c r="H29" s="15" t="str">
        <f t="shared" si="0"/>
        <v>F</v>
      </c>
      <c r="I29" s="16"/>
    </row>
    <row r="30" spans="1:9" ht="16.5">
      <c r="A30" s="11">
        <v>16</v>
      </c>
      <c r="B30" s="12" t="s">
        <v>64</v>
      </c>
      <c r="C30" s="13" t="s">
        <v>65</v>
      </c>
      <c r="D30" s="13" t="s">
        <v>61</v>
      </c>
      <c r="E30" s="14">
        <v>8</v>
      </c>
      <c r="F30" s="14"/>
      <c r="G30" s="14">
        <f>E30*$E$13+F30*$F$13</f>
        <v>2.4</v>
      </c>
      <c r="H30" s="15" t="str">
        <f t="shared" si="0"/>
        <v>F</v>
      </c>
      <c r="I30" s="16"/>
    </row>
    <row r="31" spans="1:9" ht="16.5">
      <c r="A31" s="11">
        <v>17</v>
      </c>
      <c r="B31" s="12" t="s">
        <v>66</v>
      </c>
      <c r="C31" s="13" t="s">
        <v>63</v>
      </c>
      <c r="D31" s="13" t="s">
        <v>67</v>
      </c>
      <c r="E31" s="14">
        <v>8.3000000000000007</v>
      </c>
      <c r="F31" s="14"/>
      <c r="G31" s="14">
        <f>E31*$E$13+F31*$F$13</f>
        <v>2.4900000000000002</v>
      </c>
      <c r="H31" s="15" t="str">
        <f t="shared" si="0"/>
        <v>F</v>
      </c>
      <c r="I31" s="16"/>
    </row>
    <row r="32" spans="1:9" ht="16.5">
      <c r="A32" s="11">
        <v>18</v>
      </c>
      <c r="B32" s="12" t="s">
        <v>68</v>
      </c>
      <c r="C32" s="13" t="s">
        <v>69</v>
      </c>
      <c r="D32" s="13" t="s">
        <v>70</v>
      </c>
      <c r="E32" s="14">
        <v>8</v>
      </c>
      <c r="F32" s="14"/>
      <c r="G32" s="14">
        <f>E32*$E$13+F32*$F$13</f>
        <v>2.4</v>
      </c>
      <c r="H32" s="15" t="str">
        <f t="shared" si="0"/>
        <v>F</v>
      </c>
      <c r="I32" s="16"/>
    </row>
    <row r="33" spans="1:9" ht="16.5">
      <c r="A33" s="11">
        <v>19</v>
      </c>
      <c r="B33" s="12" t="s">
        <v>71</v>
      </c>
      <c r="C33" s="13" t="s">
        <v>72</v>
      </c>
      <c r="D33" s="13" t="s">
        <v>73</v>
      </c>
      <c r="E33" s="14">
        <v>7.5</v>
      </c>
      <c r="F33" s="14"/>
      <c r="G33" s="14">
        <f>E33*$E$13+F33*$F$13</f>
        <v>2.25</v>
      </c>
      <c r="H33" s="15" t="str">
        <f t="shared" si="0"/>
        <v>F</v>
      </c>
      <c r="I33" s="16"/>
    </row>
    <row r="34" spans="1:9" ht="16.5">
      <c r="A34" s="11">
        <v>20</v>
      </c>
      <c r="B34" s="12" t="s">
        <v>74</v>
      </c>
      <c r="C34" s="13" t="s">
        <v>75</v>
      </c>
      <c r="D34" s="13" t="s">
        <v>76</v>
      </c>
      <c r="E34" s="14">
        <v>7</v>
      </c>
      <c r="F34" s="14"/>
      <c r="G34" s="14">
        <f>E34*$E$13+F34*$F$13</f>
        <v>2.1</v>
      </c>
      <c r="H34" s="15" t="str">
        <f t="shared" si="0"/>
        <v>F</v>
      </c>
      <c r="I34" s="16"/>
    </row>
    <row r="35" spans="1:9" ht="16.5">
      <c r="A35" s="11">
        <v>21</v>
      </c>
      <c r="B35" s="12" t="s">
        <v>77</v>
      </c>
      <c r="C35" s="13" t="s">
        <v>78</v>
      </c>
      <c r="D35" s="13" t="s">
        <v>79</v>
      </c>
      <c r="E35" s="14">
        <v>7.5</v>
      </c>
      <c r="F35" s="14"/>
      <c r="G35" s="14">
        <f>E35*$E$13+F35*$F$13</f>
        <v>2.25</v>
      </c>
      <c r="H35" s="15" t="str">
        <f t="shared" si="0"/>
        <v>F</v>
      </c>
      <c r="I35" s="16"/>
    </row>
    <row r="36" spans="1:9" ht="16.5">
      <c r="A36" s="11">
        <v>22</v>
      </c>
      <c r="B36" s="12" t="s">
        <v>80</v>
      </c>
      <c r="C36" s="13" t="s">
        <v>81</v>
      </c>
      <c r="D36" s="13" t="s">
        <v>82</v>
      </c>
      <c r="E36" s="14">
        <v>7.5</v>
      </c>
      <c r="F36" s="14"/>
      <c r="G36" s="14">
        <f>E36*$E$13+F36*$F$13</f>
        <v>2.25</v>
      </c>
      <c r="H36" s="15" t="str">
        <f t="shared" si="0"/>
        <v>F</v>
      </c>
      <c r="I36" s="16"/>
    </row>
    <row r="37" spans="1:9" ht="16.5">
      <c r="A37" s="11">
        <v>23</v>
      </c>
      <c r="B37" s="12" t="s">
        <v>83</v>
      </c>
      <c r="C37" s="13" t="s">
        <v>84</v>
      </c>
      <c r="D37" s="13" t="s">
        <v>82</v>
      </c>
      <c r="E37" s="14">
        <v>8</v>
      </c>
      <c r="F37" s="14"/>
      <c r="G37" s="14">
        <f>E37*$E$13+F37*$F$13</f>
        <v>2.4</v>
      </c>
      <c r="H37" s="15" t="str">
        <f t="shared" si="0"/>
        <v>F</v>
      </c>
      <c r="I37" s="16"/>
    </row>
    <row r="38" spans="1:9" ht="16.5">
      <c r="A38" s="11">
        <v>24</v>
      </c>
      <c r="B38" s="12" t="s">
        <v>85</v>
      </c>
      <c r="C38" s="13" t="s">
        <v>86</v>
      </c>
      <c r="D38" s="13" t="s">
        <v>82</v>
      </c>
      <c r="E38" s="14">
        <v>8</v>
      </c>
      <c r="F38" s="14"/>
      <c r="G38" s="14">
        <f>E38*$E$13+F38*$F$13</f>
        <v>2.4</v>
      </c>
      <c r="H38" s="15" t="str">
        <f t="shared" si="0"/>
        <v>F</v>
      </c>
      <c r="I38" s="16"/>
    </row>
    <row r="39" spans="1:9" ht="16.5">
      <c r="A39" s="11">
        <v>25</v>
      </c>
      <c r="B39" s="12" t="s">
        <v>87</v>
      </c>
      <c r="C39" s="13" t="s">
        <v>88</v>
      </c>
      <c r="D39" s="13" t="s">
        <v>89</v>
      </c>
      <c r="E39" s="14">
        <v>7.5</v>
      </c>
      <c r="F39" s="14"/>
      <c r="G39" s="14">
        <f>E39*$E$13+F39*$F$13</f>
        <v>2.25</v>
      </c>
      <c r="H39" s="15" t="str">
        <f t="shared" si="0"/>
        <v>F</v>
      </c>
      <c r="I39" s="16"/>
    </row>
    <row r="40" spans="1:9" ht="16.5">
      <c r="A40" s="11">
        <v>26</v>
      </c>
      <c r="B40" s="12" t="s">
        <v>90</v>
      </c>
      <c r="C40" s="13" t="s">
        <v>91</v>
      </c>
      <c r="D40" s="13" t="s">
        <v>92</v>
      </c>
      <c r="E40" s="14">
        <v>8</v>
      </c>
      <c r="F40" s="14"/>
      <c r="G40" s="14">
        <f>E40*$E$13+F40*$F$13</f>
        <v>2.4</v>
      </c>
      <c r="H40" s="15" t="str">
        <f t="shared" si="0"/>
        <v>F</v>
      </c>
      <c r="I40" s="16"/>
    </row>
    <row r="41" spans="1:9" ht="16.5">
      <c r="A41" s="11">
        <v>27</v>
      </c>
      <c r="B41" s="12" t="s">
        <v>93</v>
      </c>
      <c r="C41" s="13" t="s">
        <v>94</v>
      </c>
      <c r="D41" s="13" t="s">
        <v>95</v>
      </c>
      <c r="E41" s="14">
        <v>7.5</v>
      </c>
      <c r="F41" s="14"/>
      <c r="G41" s="14">
        <f>E41*$E$13+F41*$F$13</f>
        <v>2.25</v>
      </c>
      <c r="H41" s="15" t="str">
        <f t="shared" si="0"/>
        <v>F</v>
      </c>
      <c r="I41" s="16"/>
    </row>
    <row r="42" spans="1:9" ht="16.5">
      <c r="A42" s="11">
        <v>28</v>
      </c>
      <c r="B42" s="12" t="s">
        <v>96</v>
      </c>
      <c r="C42" s="13" t="s">
        <v>97</v>
      </c>
      <c r="D42" s="13" t="s">
        <v>95</v>
      </c>
      <c r="E42" s="14">
        <v>7.5</v>
      </c>
      <c r="F42" s="14"/>
      <c r="G42" s="14">
        <f>E42*$E$13+F42*$F$13</f>
        <v>2.25</v>
      </c>
      <c r="H42" s="15" t="str">
        <f t="shared" si="0"/>
        <v>F</v>
      </c>
      <c r="I42" s="16"/>
    </row>
    <row r="43" spans="1:9" ht="16.5">
      <c r="A43" s="11">
        <v>29</v>
      </c>
      <c r="B43" s="12" t="s">
        <v>98</v>
      </c>
      <c r="C43" s="13" t="s">
        <v>99</v>
      </c>
      <c r="D43" s="13" t="s">
        <v>100</v>
      </c>
      <c r="E43" s="14">
        <v>8</v>
      </c>
      <c r="F43" s="14"/>
      <c r="G43" s="14">
        <f>E43*$E$13+F43*$F$13</f>
        <v>2.4</v>
      </c>
      <c r="H43" s="15" t="str">
        <f t="shared" si="0"/>
        <v>F</v>
      </c>
      <c r="I43" s="16"/>
    </row>
    <row r="44" spans="1:9" ht="16.5">
      <c r="A44" s="11">
        <v>30</v>
      </c>
      <c r="B44" s="12" t="s">
        <v>101</v>
      </c>
      <c r="C44" s="13" t="s">
        <v>102</v>
      </c>
      <c r="D44" s="13" t="s">
        <v>103</v>
      </c>
      <c r="E44" s="14">
        <v>8.5</v>
      </c>
      <c r="F44" s="14"/>
      <c r="G44" s="14">
        <f>E44*$E$13+F44*$F$13</f>
        <v>2.5499999999999998</v>
      </c>
      <c r="H44" s="15" t="str">
        <f t="shared" si="0"/>
        <v>F</v>
      </c>
      <c r="I44" s="16"/>
    </row>
    <row r="45" spans="1:9" ht="16.5">
      <c r="A45" s="11">
        <v>31</v>
      </c>
      <c r="B45" s="12" t="s">
        <v>104</v>
      </c>
      <c r="C45" s="13" t="s">
        <v>105</v>
      </c>
      <c r="D45" s="13" t="s">
        <v>106</v>
      </c>
      <c r="E45" s="14"/>
      <c r="F45" s="14"/>
      <c r="G45" s="14">
        <f>E45*$E$13+F45*$F$13</f>
        <v>0</v>
      </c>
      <c r="H45" s="15" t="str">
        <f t="shared" si="0"/>
        <v>F</v>
      </c>
      <c r="I45" s="16"/>
    </row>
    <row r="46" spans="1:9" ht="16.5">
      <c r="A46" s="11">
        <v>32</v>
      </c>
      <c r="B46" s="12" t="s">
        <v>107</v>
      </c>
      <c r="C46" s="13" t="s">
        <v>108</v>
      </c>
      <c r="D46" s="13" t="s">
        <v>109</v>
      </c>
      <c r="E46" s="14"/>
      <c r="F46" s="14"/>
      <c r="G46" s="14">
        <f>E46*$E$13+F46*$F$13</f>
        <v>0</v>
      </c>
      <c r="H46" s="15" t="str">
        <f t="shared" si="0"/>
        <v>F</v>
      </c>
      <c r="I46" s="16"/>
    </row>
    <row r="47" spans="1:9" ht="16.5">
      <c r="A47" s="11">
        <v>33</v>
      </c>
      <c r="B47" s="12" t="s">
        <v>110</v>
      </c>
      <c r="C47" s="13" t="s">
        <v>111</v>
      </c>
      <c r="D47" s="13" t="s">
        <v>112</v>
      </c>
      <c r="E47" s="14">
        <v>8</v>
      </c>
      <c r="F47" s="14"/>
      <c r="G47" s="14">
        <f>E47*$E$13+F47*$F$13</f>
        <v>2.4</v>
      </c>
      <c r="H47" s="15" t="str">
        <f t="shared" si="0"/>
        <v>F</v>
      </c>
      <c r="I47" s="16"/>
    </row>
    <row r="48" spans="1:9" ht="16.5">
      <c r="A48" s="11">
        <v>34</v>
      </c>
      <c r="B48" s="12" t="s">
        <v>113</v>
      </c>
      <c r="C48" s="13" t="s">
        <v>114</v>
      </c>
      <c r="D48" s="13" t="s">
        <v>112</v>
      </c>
      <c r="E48" s="14">
        <v>8</v>
      </c>
      <c r="F48" s="14"/>
      <c r="G48" s="14">
        <f>E48*$E$13+F48*$F$13</f>
        <v>2.4</v>
      </c>
      <c r="H48" s="15" t="str">
        <f t="shared" si="0"/>
        <v>F</v>
      </c>
      <c r="I48" s="16"/>
    </row>
    <row r="49" spans="1:9" ht="16.5">
      <c r="A49" s="11">
        <v>35</v>
      </c>
      <c r="B49" s="12" t="s">
        <v>115</v>
      </c>
      <c r="C49" s="13" t="s">
        <v>116</v>
      </c>
      <c r="D49" s="13" t="s">
        <v>117</v>
      </c>
      <c r="E49" s="14">
        <v>7</v>
      </c>
      <c r="F49" s="14"/>
      <c r="G49" s="14">
        <f>E49*$E$13+F49*$F$13</f>
        <v>2.1</v>
      </c>
      <c r="H49" s="15" t="str">
        <f t="shared" si="0"/>
        <v>F</v>
      </c>
      <c r="I49" s="16"/>
    </row>
    <row r="50" spans="1:9" ht="16.5">
      <c r="A50" s="11">
        <v>36</v>
      </c>
      <c r="B50" s="12" t="s">
        <v>118</v>
      </c>
      <c r="C50" s="13" t="s">
        <v>119</v>
      </c>
      <c r="D50" s="13" t="s">
        <v>120</v>
      </c>
      <c r="E50" s="14"/>
      <c r="F50" s="14"/>
      <c r="G50" s="14">
        <f>E50*$E$13+F50*$F$13</f>
        <v>0</v>
      </c>
      <c r="H50" s="15" t="str">
        <f t="shared" si="0"/>
        <v>F</v>
      </c>
      <c r="I50" s="16"/>
    </row>
    <row r="51" spans="1:9" ht="16.5">
      <c r="A51" s="11">
        <v>37</v>
      </c>
      <c r="B51" s="12" t="s">
        <v>121</v>
      </c>
      <c r="C51" s="13" t="s">
        <v>122</v>
      </c>
      <c r="D51" s="13" t="s">
        <v>123</v>
      </c>
      <c r="E51" s="14"/>
      <c r="F51" s="14"/>
      <c r="G51" s="14">
        <f>E51*$E$13+F51*$F$13</f>
        <v>0</v>
      </c>
      <c r="H51" s="15" t="str">
        <f t="shared" si="0"/>
        <v>F</v>
      </c>
      <c r="I51" s="16"/>
    </row>
    <row r="52" spans="1:9" ht="16.5">
      <c r="A52" s="11">
        <v>38</v>
      </c>
      <c r="B52" s="12" t="s">
        <v>124</v>
      </c>
      <c r="C52" s="13" t="s">
        <v>125</v>
      </c>
      <c r="D52" s="13" t="s">
        <v>126</v>
      </c>
      <c r="E52" s="14"/>
      <c r="F52" s="14"/>
      <c r="G52" s="14">
        <f>E52*$E$13+F52*$F$13</f>
        <v>0</v>
      </c>
      <c r="H52" s="15" t="str">
        <f t="shared" si="0"/>
        <v>F</v>
      </c>
      <c r="I52" s="16"/>
    </row>
    <row r="53" spans="1:9" ht="16.5">
      <c r="A53" s="11">
        <v>39</v>
      </c>
      <c r="B53" s="12" t="s">
        <v>127</v>
      </c>
      <c r="C53" s="13" t="s">
        <v>128</v>
      </c>
      <c r="D53" s="13" t="s">
        <v>129</v>
      </c>
      <c r="E53" s="14">
        <v>6.5</v>
      </c>
      <c r="F53" s="14"/>
      <c r="G53" s="14">
        <f>E53*$E$13+F53*$F$13</f>
        <v>1.95</v>
      </c>
      <c r="H53" s="15" t="str">
        <f t="shared" si="0"/>
        <v>F</v>
      </c>
      <c r="I53" s="16"/>
    </row>
    <row r="54" spans="1:9" ht="16.5">
      <c r="A54" s="11">
        <v>40</v>
      </c>
      <c r="B54" s="12" t="s">
        <v>130</v>
      </c>
      <c r="C54" s="13" t="s">
        <v>131</v>
      </c>
      <c r="D54" s="13" t="s">
        <v>132</v>
      </c>
      <c r="E54" s="14">
        <v>8</v>
      </c>
      <c r="F54" s="14"/>
      <c r="G54" s="14">
        <f>E54*$E$13+F54*$F$13</f>
        <v>2.4</v>
      </c>
      <c r="H54" s="15" t="str">
        <f t="shared" si="0"/>
        <v>F</v>
      </c>
      <c r="I54" s="16"/>
    </row>
    <row r="55" spans="1:9" ht="16.5">
      <c r="A55" s="11">
        <v>41</v>
      </c>
      <c r="B55" s="12" t="s">
        <v>133</v>
      </c>
      <c r="C55" s="13" t="s">
        <v>105</v>
      </c>
      <c r="D55" s="13" t="s">
        <v>134</v>
      </c>
      <c r="E55" s="14"/>
      <c r="F55" s="14"/>
      <c r="G55" s="14">
        <f>E55*$E$13+F55*$F$13</f>
        <v>0</v>
      </c>
      <c r="H55" s="15" t="str">
        <f t="shared" si="0"/>
        <v>F</v>
      </c>
      <c r="I55" s="16"/>
    </row>
    <row r="56" spans="1:9" ht="16.5">
      <c r="A56" s="11">
        <v>42</v>
      </c>
      <c r="B56" s="12" t="s">
        <v>135</v>
      </c>
      <c r="C56" s="13" t="s">
        <v>136</v>
      </c>
      <c r="D56" s="13" t="s">
        <v>137</v>
      </c>
      <c r="E56" s="14">
        <v>8</v>
      </c>
      <c r="F56" s="14"/>
      <c r="G56" s="14">
        <f>E56*$E$13+F56*$F$13</f>
        <v>2.4</v>
      </c>
      <c r="H56" s="15" t="str">
        <f t="shared" si="0"/>
        <v>F</v>
      </c>
      <c r="I56" s="16"/>
    </row>
    <row r="57" spans="1:9" ht="16.5">
      <c r="A57" s="11">
        <v>43</v>
      </c>
      <c r="B57" s="12" t="s">
        <v>138</v>
      </c>
      <c r="C57" s="13" t="s">
        <v>139</v>
      </c>
      <c r="D57" s="13" t="s">
        <v>140</v>
      </c>
      <c r="E57" s="14"/>
      <c r="F57" s="14"/>
      <c r="G57" s="14">
        <f>E57*$E$13+F57*$F$13</f>
        <v>0</v>
      </c>
      <c r="H57" s="15" t="str">
        <f t="shared" si="0"/>
        <v>F</v>
      </c>
      <c r="I57" s="16"/>
    </row>
    <row r="58" spans="1:9" ht="16.5">
      <c r="A58" s="11">
        <v>44</v>
      </c>
      <c r="B58" s="12" t="s">
        <v>141</v>
      </c>
      <c r="C58" s="13" t="s">
        <v>34</v>
      </c>
      <c r="D58" s="13" t="s">
        <v>140</v>
      </c>
      <c r="E58" s="14">
        <v>7.5</v>
      </c>
      <c r="F58" s="14"/>
      <c r="G58" s="14">
        <f>E58*$E$13+F58*$F$13</f>
        <v>2.25</v>
      </c>
      <c r="H58" s="15" t="str">
        <f t="shared" si="0"/>
        <v>F</v>
      </c>
      <c r="I58" s="16"/>
    </row>
    <row r="59" spans="1:9" ht="16.5">
      <c r="A59" s="11">
        <v>45</v>
      </c>
      <c r="B59" s="12" t="s">
        <v>142</v>
      </c>
      <c r="C59" s="13" t="s">
        <v>143</v>
      </c>
      <c r="D59" s="13" t="s">
        <v>144</v>
      </c>
      <c r="E59" s="14">
        <v>6.5</v>
      </c>
      <c r="F59" s="14"/>
      <c r="G59" s="14">
        <f>E59*$E$13+F59*$F$13</f>
        <v>1.95</v>
      </c>
      <c r="H59" s="15" t="str">
        <f t="shared" si="0"/>
        <v>F</v>
      </c>
      <c r="I59" s="16"/>
    </row>
    <row r="60" spans="1:9" ht="16.5">
      <c r="A60" s="11">
        <v>46</v>
      </c>
      <c r="B60" s="12" t="s">
        <v>145</v>
      </c>
      <c r="C60" s="13" t="s">
        <v>146</v>
      </c>
      <c r="D60" s="13" t="s">
        <v>147</v>
      </c>
      <c r="E60" s="14">
        <v>5</v>
      </c>
      <c r="F60" s="14"/>
      <c r="G60" s="14">
        <f>E60*$E$13+F60*$F$13</f>
        <v>1.5</v>
      </c>
      <c r="H60" s="15" t="str">
        <f t="shared" si="0"/>
        <v>F</v>
      </c>
      <c r="I60" s="16"/>
    </row>
    <row r="61" spans="1:9" ht="16.5">
      <c r="A61" s="11">
        <v>47</v>
      </c>
      <c r="B61" s="12"/>
      <c r="C61" s="13"/>
      <c r="D61" s="13"/>
      <c r="E61" s="14"/>
      <c r="F61" s="14"/>
      <c r="G61" s="14"/>
      <c r="H61" s="15"/>
      <c r="I61" s="16"/>
    </row>
    <row r="62" spans="1:9" ht="16.5">
      <c r="A62" s="1"/>
      <c r="B62" s="17"/>
      <c r="C62" s="18"/>
      <c r="D62" s="18"/>
      <c r="E62" s="1"/>
      <c r="F62" s="1"/>
      <c r="G62" s="1"/>
      <c r="H62" s="1"/>
      <c r="I62" s="1"/>
    </row>
    <row r="63" spans="1:9">
      <c r="A63" s="19" t="str">
        <f>"Cộng danh sách gồm "</f>
        <v xml:space="preserve">Cộng danh sách gồm </v>
      </c>
      <c r="B63" s="19"/>
      <c r="C63" s="19"/>
      <c r="D63" s="20">
        <f>COUNTA(H15:H61)</f>
        <v>46</v>
      </c>
      <c r="E63" s="21">
        <v>1</v>
      </c>
      <c r="F63" s="22"/>
      <c r="G63" s="1"/>
      <c r="H63" s="1"/>
      <c r="I63" s="1"/>
    </row>
    <row r="64" spans="1:9">
      <c r="A64" s="50" t="s">
        <v>148</v>
      </c>
      <c r="B64" s="50"/>
      <c r="C64" s="50"/>
      <c r="D64" s="23">
        <f>COUNTIF(G15:G61,"&gt;=5")</f>
        <v>0</v>
      </c>
      <c r="E64" s="24">
        <f>D64/D63</f>
        <v>0</v>
      </c>
      <c r="F64" s="25"/>
      <c r="G64" s="1"/>
      <c r="H64" s="1"/>
      <c r="I64" s="1"/>
    </row>
    <row r="65" spans="1:9">
      <c r="A65" s="50" t="s">
        <v>149</v>
      </c>
      <c r="B65" s="50"/>
      <c r="C65" s="50"/>
      <c r="D65" s="23"/>
      <c r="E65" s="24">
        <f>D65/D63</f>
        <v>0</v>
      </c>
      <c r="F65" s="25"/>
      <c r="G65" s="1"/>
      <c r="H65" s="1"/>
      <c r="I65" s="1"/>
    </row>
    <row r="66" spans="1:9">
      <c r="A66" s="4"/>
      <c r="B66" s="4"/>
      <c r="C66" s="5"/>
      <c r="D66" s="4"/>
      <c r="E66" s="3"/>
      <c r="F66" s="1"/>
      <c r="G66" s="1"/>
      <c r="H66" s="1"/>
      <c r="I66" s="1"/>
    </row>
    <row r="67" spans="1:9">
      <c r="A67" s="1"/>
      <c r="B67" s="1"/>
      <c r="C67" s="1"/>
      <c r="D67" s="1"/>
      <c r="E67" s="51" t="str">
        <f ca="1">"TP. Hồ Chí Minh, ngày "&amp;  DAY(NOW())&amp;" tháng " &amp;MONTH(NOW())&amp;" năm "&amp;YEAR(NOW())</f>
        <v>TP. Hồ Chí Minh, ngày 30 tháng 11 năm 2017</v>
      </c>
      <c r="F67" s="51"/>
      <c r="G67" s="51"/>
      <c r="H67" s="51"/>
      <c r="I67" s="51"/>
    </row>
    <row r="68" spans="1:9">
      <c r="A68" s="33" t="s">
        <v>150</v>
      </c>
      <c r="B68" s="33"/>
      <c r="C68" s="33"/>
      <c r="D68" s="1"/>
      <c r="E68" s="33" t="s">
        <v>151</v>
      </c>
      <c r="F68" s="33"/>
      <c r="G68" s="33"/>
      <c r="H68" s="33"/>
      <c r="I68" s="33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3" spans="1:9" s="53" customFormat="1">
      <c r="B73" s="54" t="s">
        <v>575</v>
      </c>
      <c r="C73" s="54"/>
      <c r="G73" s="53" t="s">
        <v>574</v>
      </c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2" name="Range3_3_1"/>
  </protectedRanges>
  <mergeCells count="27">
    <mergeCell ref="B73:C73"/>
    <mergeCell ref="I12:I13"/>
    <mergeCell ref="C14:D14"/>
    <mergeCell ref="A64:C64"/>
    <mergeCell ref="A65:C65"/>
    <mergeCell ref="E67:I67"/>
    <mergeCell ref="A68:C68"/>
    <mergeCell ref="E68:I68"/>
    <mergeCell ref="A10:B10"/>
    <mergeCell ref="C10:D10"/>
    <mergeCell ref="A12:A13"/>
    <mergeCell ref="B12:B13"/>
    <mergeCell ref="C12:D13"/>
    <mergeCell ref="G12:H12"/>
    <mergeCell ref="A6:I6"/>
    <mergeCell ref="A8:B8"/>
    <mergeCell ref="C8:D8"/>
    <mergeCell ref="E8:F8"/>
    <mergeCell ref="A9:B9"/>
    <mergeCell ref="C9:D9"/>
    <mergeCell ref="E9:F9"/>
    <mergeCell ref="A1:D1"/>
    <mergeCell ref="E1:I1"/>
    <mergeCell ref="A2:D2"/>
    <mergeCell ref="E2:I2"/>
    <mergeCell ref="A3:D3"/>
    <mergeCell ref="A4:D4"/>
  </mergeCells>
  <conditionalFormatting sqref="H15:H61">
    <cfRule type="cellIs" dxfId="1" priority="2" stopIfTrue="1" operator="equal">
      <formula>"F"</formula>
    </cfRule>
  </conditionalFormatting>
  <conditionalFormatting sqref="G15:G61">
    <cfRule type="expression" dxfId="0" priority="1" stopIfTrue="1">
      <formula>MAX(#REF!)&lt;4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05DHCNTT2</vt:lpstr>
      <vt:lpstr>05DHCNTT1</vt:lpstr>
      <vt:lpstr>05DHQLTN3</vt:lpstr>
      <vt:lpstr>05DHQLTN4</vt:lpstr>
      <vt:lpstr>05DHQTKD3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win8</cp:lastModifiedBy>
  <dcterms:created xsi:type="dcterms:W3CDTF">2017-11-27T02:49:56Z</dcterms:created>
  <dcterms:modified xsi:type="dcterms:W3CDTF">2017-11-30T01:00:01Z</dcterms:modified>
</cp:coreProperties>
</file>