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5730" activeTab="4"/>
  </bookViews>
  <sheets>
    <sheet name="05ĐH_CNTT1" sheetId="16" r:id="rId1"/>
    <sheet name="05ĐH_CNTT2" sheetId="17" r:id="rId2"/>
    <sheet name="05ĐH_ĐC" sheetId="20" r:id="rId3"/>
    <sheet name="05ĐH_TV" sheetId="60" r:id="rId4"/>
    <sheet name="05ĐH_KT" sheetId="34" r:id="rId5"/>
  </sheets>
  <definedNames>
    <definedName name="_xlnm.Print_Titles" localSheetId="0">'05ĐH_CNTT1'!$12:$14</definedName>
    <definedName name="_xlnm.Print_Titles" localSheetId="1">'05ĐH_CNTT2'!$12:$14</definedName>
    <definedName name="_xlnm.Print_Titles" localSheetId="2">'05ĐH_ĐC'!$12:$14</definedName>
    <definedName name="_xlnm.Print_Titles" localSheetId="4">'05ĐH_KT'!$12:$14</definedName>
    <definedName name="_xlnm.Print_Titles" localSheetId="3">'05ĐH_TV'!$12:$14</definedName>
  </definedNames>
  <calcPr calcId="145621"/>
</workbook>
</file>

<file path=xl/calcChain.xml><?xml version="1.0" encoding="utf-8"?>
<calcChain xmlns="http://schemas.openxmlformats.org/spreadsheetml/2006/main">
  <c r="G31" i="17" l="1"/>
  <c r="G17" i="20" l="1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H27" i="20" s="1"/>
  <c r="G28" i="20"/>
  <c r="H28" i="20" s="1"/>
  <c r="G29" i="20"/>
  <c r="H29" i="20" s="1"/>
  <c r="G30" i="20"/>
  <c r="H30" i="20" s="1"/>
  <c r="G31" i="20"/>
  <c r="H31" i="20" s="1"/>
  <c r="G32" i="20"/>
  <c r="H32" i="20" s="1"/>
  <c r="G33" i="20"/>
  <c r="H33" i="20" s="1"/>
  <c r="G34" i="20"/>
  <c r="H34" i="20" s="1"/>
  <c r="G35" i="20"/>
  <c r="H35" i="20" s="1"/>
  <c r="G36" i="20"/>
  <c r="H36" i="20" s="1"/>
  <c r="G37" i="20"/>
  <c r="H37" i="20" s="1"/>
  <c r="G38" i="20"/>
  <c r="H38" i="20" s="1"/>
  <c r="G39" i="20"/>
  <c r="H39" i="20" s="1"/>
  <c r="G40" i="20"/>
  <c r="H40" i="20" s="1"/>
  <c r="G41" i="20"/>
  <c r="H41" i="20" s="1"/>
  <c r="G42" i="20"/>
  <c r="H42" i="20" s="1"/>
  <c r="G43" i="20"/>
  <c r="H43" i="20" s="1"/>
  <c r="G44" i="20"/>
  <c r="H44" i="20" s="1"/>
  <c r="G45" i="20"/>
  <c r="H45" i="20" s="1"/>
  <c r="G46" i="20"/>
  <c r="H46" i="20" s="1"/>
  <c r="G47" i="20"/>
  <c r="H47" i="20" s="1"/>
  <c r="G48" i="20"/>
  <c r="H48" i="20" s="1"/>
  <c r="G49" i="20"/>
  <c r="H49" i="20" s="1"/>
  <c r="G50" i="20"/>
  <c r="H50" i="20" s="1"/>
  <c r="G51" i="20"/>
  <c r="H51" i="20" s="1"/>
  <c r="G52" i="20"/>
  <c r="H52" i="20" s="1"/>
  <c r="G53" i="20"/>
  <c r="H53" i="20" s="1"/>
  <c r="G54" i="20"/>
  <c r="H54" i="20" s="1"/>
  <c r="G55" i="20"/>
  <c r="H55" i="20" s="1"/>
  <c r="G56" i="20"/>
  <c r="H56" i="20" s="1"/>
  <c r="G57" i="20"/>
  <c r="H57" i="20" s="1"/>
  <c r="G58" i="20"/>
  <c r="H58" i="20" s="1"/>
  <c r="G59" i="20"/>
  <c r="H59" i="20" s="1"/>
  <c r="G60" i="20"/>
  <c r="H60" i="20" s="1"/>
  <c r="G61" i="20"/>
  <c r="H61" i="20" s="1"/>
  <c r="G62" i="20"/>
  <c r="H62" i="20" s="1"/>
  <c r="G63" i="20"/>
  <c r="H63" i="20" s="1"/>
  <c r="G64" i="20"/>
  <c r="H64" i="20" s="1"/>
  <c r="G65" i="20"/>
  <c r="H65" i="20" s="1"/>
  <c r="G66" i="20"/>
  <c r="H66" i="20" s="1"/>
  <c r="G67" i="20"/>
  <c r="H67" i="20" s="1"/>
  <c r="G68" i="20"/>
  <c r="H68" i="20" s="1"/>
  <c r="G69" i="20"/>
  <c r="H69" i="20" s="1"/>
  <c r="G70" i="20"/>
  <c r="H70" i="20" s="1"/>
  <c r="G71" i="20"/>
  <c r="H71" i="20" s="1"/>
  <c r="G72" i="20"/>
  <c r="H72" i="20" s="1"/>
  <c r="G73" i="20"/>
  <c r="H73" i="20" s="1"/>
  <c r="G74" i="20"/>
  <c r="H74" i="20" s="1"/>
  <c r="G75" i="20"/>
  <c r="H75" i="20" s="1"/>
  <c r="G76" i="20"/>
  <c r="H76" i="20" s="1"/>
  <c r="G77" i="20"/>
  <c r="H77" i="20" s="1"/>
  <c r="G78" i="20"/>
  <c r="H78" i="20" s="1"/>
  <c r="G79" i="20"/>
  <c r="H79" i="20" s="1"/>
  <c r="G80" i="20"/>
  <c r="H80" i="20" s="1"/>
  <c r="G81" i="20"/>
  <c r="H81" i="20" s="1"/>
  <c r="G82" i="20"/>
  <c r="H82" i="20" s="1"/>
  <c r="G83" i="20"/>
  <c r="H83" i="20" s="1"/>
  <c r="G84" i="20"/>
  <c r="H84" i="20" s="1"/>
  <c r="G16" i="20"/>
  <c r="E61" i="60" l="1"/>
  <c r="A57" i="60"/>
  <c r="H55" i="60"/>
  <c r="G55" i="60"/>
  <c r="H54" i="60"/>
  <c r="G54" i="60"/>
  <c r="H53" i="60"/>
  <c r="G53" i="60"/>
  <c r="H52" i="60"/>
  <c r="G52" i="60"/>
  <c r="H51" i="60"/>
  <c r="G51" i="60"/>
  <c r="H50" i="60"/>
  <c r="G50" i="60"/>
  <c r="H49" i="60"/>
  <c r="G49" i="60"/>
  <c r="H48" i="60"/>
  <c r="G48" i="60"/>
  <c r="H47" i="60"/>
  <c r="G47" i="60"/>
  <c r="H46" i="60"/>
  <c r="G46" i="60"/>
  <c r="H45" i="60"/>
  <c r="G45" i="60"/>
  <c r="H44" i="60"/>
  <c r="G44" i="60"/>
  <c r="H43" i="60"/>
  <c r="G43" i="60"/>
  <c r="H42" i="60"/>
  <c r="G42" i="60"/>
  <c r="H41" i="60"/>
  <c r="G41" i="60"/>
  <c r="H40" i="60"/>
  <c r="G40" i="60"/>
  <c r="H39" i="60"/>
  <c r="G39" i="60"/>
  <c r="H38" i="60"/>
  <c r="G38" i="60"/>
  <c r="H37" i="60"/>
  <c r="G37" i="60"/>
  <c r="H36" i="60"/>
  <c r="G36" i="60"/>
  <c r="H35" i="60"/>
  <c r="G35" i="60"/>
  <c r="H34" i="60"/>
  <c r="G34" i="60"/>
  <c r="H33" i="60"/>
  <c r="G33" i="60"/>
  <c r="H32" i="60"/>
  <c r="G32" i="60"/>
  <c r="H31" i="60"/>
  <c r="G31" i="60"/>
  <c r="H30" i="60"/>
  <c r="G30" i="60"/>
  <c r="H29" i="60"/>
  <c r="G29" i="60"/>
  <c r="H28" i="60"/>
  <c r="G28" i="60"/>
  <c r="H27" i="60"/>
  <c r="G27" i="60"/>
  <c r="H26" i="60"/>
  <c r="G26" i="60"/>
  <c r="H25" i="60"/>
  <c r="G25" i="60"/>
  <c r="H24" i="60"/>
  <c r="G24" i="60"/>
  <c r="H23" i="60"/>
  <c r="G23" i="60"/>
  <c r="H22" i="60"/>
  <c r="G22" i="60"/>
  <c r="H21" i="60"/>
  <c r="G21" i="60"/>
  <c r="H20" i="60"/>
  <c r="G20" i="60"/>
  <c r="H19" i="60"/>
  <c r="G19" i="60"/>
  <c r="H18" i="60"/>
  <c r="G18" i="60"/>
  <c r="H17" i="60"/>
  <c r="G17" i="60"/>
  <c r="H16" i="60"/>
  <c r="G16" i="60"/>
  <c r="H15" i="60"/>
  <c r="G15" i="60"/>
  <c r="D58" i="60" s="1"/>
  <c r="D57" i="60" l="1"/>
  <c r="E59" i="60" s="1"/>
  <c r="E58" i="60" l="1"/>
  <c r="G26" i="16"/>
  <c r="E58" i="34" l="1"/>
  <c r="A54" i="34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E90" i="20"/>
  <c r="A86" i="20"/>
  <c r="H16" i="20"/>
  <c r="G15" i="20"/>
  <c r="E63" i="17"/>
  <c r="A59" i="17"/>
  <c r="G57" i="17"/>
  <c r="H57" i="17" s="1"/>
  <c r="G56" i="17"/>
  <c r="H56" i="17" s="1"/>
  <c r="G55" i="17"/>
  <c r="H55" i="17" s="1"/>
  <c r="G54" i="17"/>
  <c r="H54" i="17" s="1"/>
  <c r="G53" i="17"/>
  <c r="H53" i="17" s="1"/>
  <c r="G52" i="17"/>
  <c r="H52" i="17" s="1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H31" i="17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E63" i="16"/>
  <c r="A59" i="16"/>
  <c r="G57" i="16"/>
  <c r="H57" i="16" s="1"/>
  <c r="G56" i="16"/>
  <c r="H56" i="16" s="1"/>
  <c r="G55" i="16"/>
  <c r="H55" i="16" s="1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H26" i="16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34" l="1"/>
  <c r="D54" i="34" s="1"/>
  <c r="D55" i="34"/>
  <c r="H15" i="20"/>
  <c r="D86" i="20" s="1"/>
  <c r="D87" i="20"/>
  <c r="H15" i="17"/>
  <c r="D59" i="17" s="1"/>
  <c r="E61" i="17" s="1"/>
  <c r="D60" i="17"/>
  <c r="H15" i="16"/>
  <c r="D59" i="16" s="1"/>
  <c r="D60" i="16"/>
  <c r="E60" i="17" l="1"/>
  <c r="E88" i="20"/>
  <c r="E61" i="16"/>
  <c r="E60" i="16"/>
  <c r="E56" i="34"/>
  <c r="E55" i="34"/>
  <c r="E87" i="20"/>
</calcChain>
</file>

<file path=xl/sharedStrings.xml><?xml version="1.0" encoding="utf-8"?>
<sst xmlns="http://schemas.openxmlformats.org/spreadsheetml/2006/main" count="844" uniqueCount="603">
  <si>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</si>
  <si>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</si>
  <si>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</si>
  <si>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</si>
  <si>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</si>
  <si>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</si>
  <si>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</si>
  <si>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</si>
  <si>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</si>
  <si>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</si>
  <si>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</si>
  <si>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</si>
  <si>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</si>
  <si>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</si>
  <si>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</si>
  <si>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</si>
  <si>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</si>
  <si>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</si>
  <si>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</si>
  <si>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</si>
  <si>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</si>
  <si>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</si>
  <si>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</si>
  <si>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</si>
  <si>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</si>
  <si>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Nguyễn Thị Minh</t>
  </si>
  <si>
    <t>Duyên</t>
  </si>
  <si>
    <t>Đức</t>
  </si>
  <si>
    <t>Giang</t>
  </si>
  <si>
    <t>Hải</t>
  </si>
  <si>
    <t>Hào</t>
  </si>
  <si>
    <t>Lê Thị</t>
  </si>
  <si>
    <t>Hiếu</t>
  </si>
  <si>
    <t>Hòa</t>
  </si>
  <si>
    <t>Hoàng</t>
  </si>
  <si>
    <t>Huy</t>
  </si>
  <si>
    <t>Kiên</t>
  </si>
  <si>
    <t>Kiều</t>
  </si>
  <si>
    <t>Lâm</t>
  </si>
  <si>
    <t>Linh</t>
  </si>
  <si>
    <t>Nguyễn Văn</t>
  </si>
  <si>
    <t>Lợi</t>
  </si>
  <si>
    <t>Nghĩa</t>
  </si>
  <si>
    <t>Ngọc</t>
  </si>
  <si>
    <t>Nguyên</t>
  </si>
  <si>
    <t>Nguyễn Hữu</t>
  </si>
  <si>
    <t>Như</t>
  </si>
  <si>
    <t>Phong</t>
  </si>
  <si>
    <t>Nguyễn Hoàng</t>
  </si>
  <si>
    <t>Phúc</t>
  </si>
  <si>
    <t>Phụng</t>
  </si>
  <si>
    <t>Quang</t>
  </si>
  <si>
    <t>Sang</t>
  </si>
  <si>
    <t>Tân</t>
  </si>
  <si>
    <t>Lê Ngọc</t>
  </si>
  <si>
    <t>Thạch</t>
  </si>
  <si>
    <t>Thảo</t>
  </si>
  <si>
    <t>Thy</t>
  </si>
  <si>
    <t>Nguyễn Minh</t>
  </si>
  <si>
    <t>Tuấn</t>
  </si>
  <si>
    <t>Nguyễn Thanh</t>
  </si>
  <si>
    <t>Trần Đình</t>
  </si>
  <si>
    <t>Tuyền</t>
  </si>
  <si>
    <t>Cường</t>
  </si>
  <si>
    <t>Đạt</t>
  </si>
  <si>
    <t>Trần Quốc</t>
  </si>
  <si>
    <t>Hằng</t>
  </si>
  <si>
    <t>Hiệp</t>
  </si>
  <si>
    <t>Lê Văn</t>
  </si>
  <si>
    <t>Trần Anh</t>
  </si>
  <si>
    <t>Khoa</t>
  </si>
  <si>
    <t>Minh</t>
  </si>
  <si>
    <t>Ngân</t>
  </si>
  <si>
    <t>Nhân</t>
  </si>
  <si>
    <t>Nhi</t>
  </si>
  <si>
    <t>Phượng</t>
  </si>
  <si>
    <t>Tâm</t>
  </si>
  <si>
    <t>Thanh</t>
  </si>
  <si>
    <t>Nguyễn Quốc</t>
  </si>
  <si>
    <t>Thành</t>
  </si>
  <si>
    <t>Thắng</t>
  </si>
  <si>
    <t>Thịnh</t>
  </si>
  <si>
    <t>Nguyễn Thị</t>
  </si>
  <si>
    <t>Nguyễn Huỳnh</t>
  </si>
  <si>
    <t>Tiên</t>
  </si>
  <si>
    <t>Tiến</t>
  </si>
  <si>
    <t>Toàn</t>
  </si>
  <si>
    <t>Nguyễn Thị Thu</t>
  </si>
  <si>
    <t>Trần Văn</t>
  </si>
  <si>
    <t>Trí</t>
  </si>
  <si>
    <t>Trường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</si>
  <si>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</si>
  <si>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</si>
  <si>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</si>
  <si>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</si>
  <si>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</si>
  <si>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</si>
  <si>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</si>
  <si>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</si>
  <si>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</si>
  <si>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Oanh</t>
  </si>
  <si>
    <t>Phương</t>
  </si>
  <si>
    <t>Quân</t>
  </si>
  <si>
    <t>Thiên</t>
  </si>
  <si>
    <t>Thư</t>
  </si>
  <si>
    <t>Trinh</t>
  </si>
  <si>
    <t>Nguyễn Thị Ngọc</t>
  </si>
  <si>
    <t>Duy</t>
  </si>
  <si>
    <t>Hân</t>
  </si>
  <si>
    <t>Nguyễn Thị Mỹ</t>
  </si>
  <si>
    <t>Loan</t>
  </si>
  <si>
    <t>Sơn</t>
  </si>
  <si>
    <t>Vy</t>
  </si>
  <si>
    <t>Châu</t>
  </si>
  <si>
    <t>Lan</t>
  </si>
  <si>
    <t>Mi</t>
  </si>
  <si>
    <t>Nam</t>
  </si>
  <si>
    <t>Thủy</t>
  </si>
  <si>
    <t>Vi</t>
  </si>
  <si>
    <t>Bình</t>
  </si>
  <si>
    <t>Nga</t>
  </si>
  <si>
    <t>Nguyễn Trọng</t>
  </si>
  <si>
    <t>Nguyễn Ngọc</t>
  </si>
  <si>
    <t>Hoa</t>
  </si>
  <si>
    <t>Khanh</t>
  </si>
  <si>
    <t>Võ Thành</t>
  </si>
  <si>
    <t>Quý</t>
  </si>
  <si>
    <t>Lê Xuân</t>
  </si>
  <si>
    <t>Thi</t>
  </si>
  <si>
    <t>Thông</t>
  </si>
  <si>
    <t>Tuyết</t>
  </si>
  <si>
    <t>My</t>
  </si>
  <si>
    <t>Huyền</t>
  </si>
  <si>
    <t>Nguyễn Hoài</t>
  </si>
  <si>
    <t>Thái</t>
  </si>
  <si>
    <t>Nguyễn Thu</t>
  </si>
  <si>
    <t>Lê Minh</t>
  </si>
  <si>
    <t>Trần Thị Mỹ</t>
  </si>
  <si>
    <t>Huệ</t>
  </si>
  <si>
    <t>Luân</t>
  </si>
  <si>
    <t>Phú</t>
  </si>
  <si>
    <t>Trân</t>
  </si>
  <si>
    <t>Võ Minh</t>
  </si>
  <si>
    <t>Lê Quốc</t>
  </si>
  <si>
    <t>Bích</t>
  </si>
  <si>
    <t>Nguyễn Kim</t>
  </si>
  <si>
    <t>Phạm Thị Ngọc</t>
  </si>
  <si>
    <t>Bùi Thị Kim</t>
  </si>
  <si>
    <t>Nguyễn Đức</t>
  </si>
  <si>
    <t>Thơ</t>
  </si>
  <si>
    <t>Thúy</t>
  </si>
  <si>
    <t>Lý</t>
  </si>
  <si>
    <t>Nguyễn Thị Phương</t>
  </si>
  <si>
    <t>Đặng Thị Ngọc</t>
  </si>
  <si>
    <t>Uyên</t>
  </si>
  <si>
    <t>Nguyễn Thị Thùy</t>
  </si>
  <si>
    <t>Cảnh</t>
  </si>
  <si>
    <t>Trần Quang</t>
  </si>
  <si>
    <t>Phạm Thanh</t>
  </si>
  <si>
    <t>Võ Ngọc</t>
  </si>
  <si>
    <t>Khang</t>
  </si>
  <si>
    <t>Nguyễn Chí</t>
  </si>
  <si>
    <t>Hoài</t>
  </si>
  <si>
    <t>KHOA LLCT</t>
  </si>
  <si>
    <t>KHOA/TRƯỞNG BỘ MÔN</t>
  </si>
  <si>
    <t>KHOA LÝ LUẬN CHÍNH TRỊ</t>
  </si>
  <si>
    <t xml:space="preserve">       NĂM HỌC </t>
  </si>
  <si>
    <t>Diệp</t>
  </si>
  <si>
    <t>Huỳnh Thị Thanh</t>
  </si>
  <si>
    <t>Khải</t>
  </si>
  <si>
    <t>Nguyễn Hồng</t>
  </si>
  <si>
    <t xml:space="preserve">       NĂM HỌC</t>
  </si>
  <si>
    <t>Bùi Văn</t>
  </si>
  <si>
    <t>Trương Thị Thu</t>
  </si>
  <si>
    <t>Trọng</t>
  </si>
  <si>
    <t>Nguyễn Xuân</t>
  </si>
  <si>
    <t>Võ Thị Thanh</t>
  </si>
  <si>
    <t>Nguyễn Thị Bảo</t>
  </si>
  <si>
    <t>Trần Ngọc</t>
  </si>
  <si>
    <t>Nguyễn Bá</t>
  </si>
  <si>
    <t>Nguyễn Thị Thanh</t>
  </si>
  <si>
    <t>Phạm Minh</t>
  </si>
  <si>
    <t>Phan Thanh</t>
  </si>
  <si>
    <t>Trưởng</t>
  </si>
  <si>
    <t>Vĩ</t>
  </si>
  <si>
    <t>Trần Thị Minh</t>
  </si>
  <si>
    <t>Nguyễn Thị Kiều</t>
  </si>
  <si>
    <t>Lam</t>
  </si>
  <si>
    <t>Lê Hữu</t>
  </si>
  <si>
    <t>Văn</t>
  </si>
  <si>
    <t>Trương Văn</t>
  </si>
  <si>
    <t>Trần Thị Kim</t>
  </si>
  <si>
    <t xml:space="preserve">      NĂM HỌC</t>
  </si>
  <si>
    <t>Hoàng Minh</t>
  </si>
  <si>
    <t>Lê Thị Kim</t>
  </si>
  <si>
    <t>Trần Thiên</t>
  </si>
  <si>
    <t>Huỳnh Thị Kim</t>
  </si>
  <si>
    <t>Lệ</t>
  </si>
  <si>
    <t>Trần Chí</t>
  </si>
  <si>
    <t>Nguyễn Đạt</t>
  </si>
  <si>
    <t>Hiển</t>
  </si>
  <si>
    <t>Phạm Đăng</t>
  </si>
  <si>
    <t>Trần Tuấn</t>
  </si>
  <si>
    <t>Lê Quang</t>
  </si>
  <si>
    <t>Hằng</t>
  </si>
  <si>
    <t>Phan Thị</t>
  </si>
  <si>
    <t>Nguyễn Thị Hoàng</t>
  </si>
  <si>
    <t>Thuận</t>
  </si>
  <si>
    <t>Huỳnh Văn</t>
  </si>
  <si>
    <t>Nguyễn Thị</t>
  </si>
  <si>
    <t>Tuân</t>
  </si>
  <si>
    <t>Việt</t>
  </si>
  <si>
    <t>Xuân</t>
  </si>
  <si>
    <t>Y</t>
  </si>
  <si>
    <t>Lê Công</t>
  </si>
  <si>
    <t>Nguyễn Hoàng Phương</t>
  </si>
  <si>
    <t>Tấn</t>
  </si>
  <si>
    <t>Ngô Thành</t>
  </si>
  <si>
    <t>Chung</t>
  </si>
  <si>
    <t>Ngô Quang</t>
  </si>
  <si>
    <t>Nhật</t>
  </si>
  <si>
    <t>Nguyễn Mạnh</t>
  </si>
  <si>
    <t>Phạm Văn</t>
  </si>
  <si>
    <t>Bùi Ngọc</t>
  </si>
  <si>
    <t>Lê Thị Kiều</t>
  </si>
  <si>
    <t>Tiền</t>
  </si>
  <si>
    <t>Tuyến</t>
  </si>
  <si>
    <t>Trần Trung</t>
  </si>
  <si>
    <t>Hoàng Anh</t>
  </si>
  <si>
    <t>Nguyễn Đăng</t>
  </si>
  <si>
    <t>Phan Thị Kim</t>
  </si>
  <si>
    <t>05ĐH_CNTT1</t>
  </si>
  <si>
    <t>0550080002</t>
  </si>
  <si>
    <t>0550080001</t>
  </si>
  <si>
    <t>Trần Hoàng Nam</t>
  </si>
  <si>
    <t>0550080003</t>
  </si>
  <si>
    <t>Châu Hoàng</t>
  </si>
  <si>
    <t>0550080004</t>
  </si>
  <si>
    <t>0550080005</t>
  </si>
  <si>
    <t>Nguyễn Mai Song</t>
  </si>
  <si>
    <t>0550080006</t>
  </si>
  <si>
    <t>Mai Đỗ Kim</t>
  </si>
  <si>
    <t>0550080007</t>
  </si>
  <si>
    <t>0550080008</t>
  </si>
  <si>
    <t>Đỗ Tiến</t>
  </si>
  <si>
    <t>0550080009</t>
  </si>
  <si>
    <t>Tân Hạnh</t>
  </si>
  <si>
    <t>0550080010</t>
  </si>
  <si>
    <t>Đang</t>
  </si>
  <si>
    <t>0550080011</t>
  </si>
  <si>
    <t>0550080012</t>
  </si>
  <si>
    <t>Phạm Hồng</t>
  </si>
  <si>
    <t>0550080013</t>
  </si>
  <si>
    <t>Lâm Khánh</t>
  </si>
  <si>
    <t>0550080014</t>
  </si>
  <si>
    <t>0550080015</t>
  </si>
  <si>
    <t>Hợp</t>
  </si>
  <si>
    <t>0550080016</t>
  </si>
  <si>
    <t>Y Đinh Thị</t>
  </si>
  <si>
    <t>0550080017</t>
  </si>
  <si>
    <t>0550080083</t>
  </si>
  <si>
    <t xml:space="preserve">Nguyễn Hoài </t>
  </si>
  <si>
    <t>0550080018</t>
  </si>
  <si>
    <t>0550080019</t>
  </si>
  <si>
    <t>Trương Cẩm</t>
  </si>
  <si>
    <t>0550080020</t>
  </si>
  <si>
    <t>Nguyễn Đặng Hoàng</t>
  </si>
  <si>
    <t>0550080021</t>
  </si>
  <si>
    <t>Miền</t>
  </si>
  <si>
    <t>0550080022</t>
  </si>
  <si>
    <t>Lê Đình</t>
  </si>
  <si>
    <t>0550080023</t>
  </si>
  <si>
    <t>Võ Thị Trà</t>
  </si>
  <si>
    <t>0550080024</t>
  </si>
  <si>
    <t>Phạm Trung</t>
  </si>
  <si>
    <t>0550080025</t>
  </si>
  <si>
    <t>Nguyễn Song Thảo</t>
  </si>
  <si>
    <t>0550080026</t>
  </si>
  <si>
    <t>Hồ Minh</t>
  </si>
  <si>
    <t>0550080027</t>
  </si>
  <si>
    <t>Lý Thị Thanh</t>
  </si>
  <si>
    <t>Nhiệp</t>
  </si>
  <si>
    <t>0550080028</t>
  </si>
  <si>
    <t>0550080029</t>
  </si>
  <si>
    <t>Hoàng Thiên</t>
  </si>
  <si>
    <t>0550080030</t>
  </si>
  <si>
    <t>Nguyễn Đào Diễm</t>
  </si>
  <si>
    <t>0550080031</t>
  </si>
  <si>
    <t>0550080032</t>
  </si>
  <si>
    <t>0550080033</t>
  </si>
  <si>
    <t>0550080034</t>
  </si>
  <si>
    <t>0550080035</t>
  </si>
  <si>
    <t>Huỳnh Công</t>
  </si>
  <si>
    <t>0550080036</t>
  </si>
  <si>
    <t>0550080037</t>
  </si>
  <si>
    <t>0550080038</t>
  </si>
  <si>
    <t>0550080040</t>
  </si>
  <si>
    <t>0550080041</t>
  </si>
  <si>
    <t>_</t>
  </si>
  <si>
    <t>05ĐH_CNTT2</t>
  </si>
  <si>
    <t>0550080042</t>
  </si>
  <si>
    <t>0550080044</t>
  </si>
  <si>
    <t>Phạm Huỳnh Quốc</t>
  </si>
  <si>
    <t>0550080043</t>
  </si>
  <si>
    <t>0550080046</t>
  </si>
  <si>
    <t>Trần Cẩm</t>
  </si>
  <si>
    <t>0550080047</t>
  </si>
  <si>
    <t>0550080048</t>
  </si>
  <si>
    <t>0550080049</t>
  </si>
  <si>
    <t>Đặng Nhật</t>
  </si>
  <si>
    <t>0550080050</t>
  </si>
  <si>
    <t>0550080051</t>
  </si>
  <si>
    <t>0550080052</t>
  </si>
  <si>
    <t>0550080053</t>
  </si>
  <si>
    <t>0550080054</t>
  </si>
  <si>
    <t>0550080055</t>
  </si>
  <si>
    <t>Phan Văn Hoài</t>
  </si>
  <si>
    <t>0550080056</t>
  </si>
  <si>
    <t>0550080057</t>
  </si>
  <si>
    <t>Nguyễn Hải</t>
  </si>
  <si>
    <t>0550080058</t>
  </si>
  <si>
    <t>0550080059</t>
  </si>
  <si>
    <t>0550080060</t>
  </si>
  <si>
    <t>0550080062</t>
  </si>
  <si>
    <t>Đoàn Trung</t>
  </si>
  <si>
    <t>0550080061</t>
  </si>
  <si>
    <t>Phan Đình</t>
  </si>
  <si>
    <t>0550080063</t>
  </si>
  <si>
    <t>0550080064</t>
  </si>
  <si>
    <t>Lý Trường Minh</t>
  </si>
  <si>
    <t>0550080065</t>
  </si>
  <si>
    <t>0550080066</t>
  </si>
  <si>
    <t>0550080067</t>
  </si>
  <si>
    <t>0550080069</t>
  </si>
  <si>
    <t>Đinh Hồng</t>
  </si>
  <si>
    <t>0550080068</t>
  </si>
  <si>
    <t>Lê Trần Hoàng</t>
  </si>
  <si>
    <t>0550080070</t>
  </si>
  <si>
    <t xml:space="preserve">Nguyễn Viết </t>
  </si>
  <si>
    <t>0550080071</t>
  </si>
  <si>
    <t>0550080072</t>
  </si>
  <si>
    <t>0550080073</t>
  </si>
  <si>
    <t>Nguyễn Phúc</t>
  </si>
  <si>
    <t>Thịnh</t>
  </si>
  <si>
    <t>0550080074</t>
  </si>
  <si>
    <t xml:space="preserve">Dương Kiều </t>
  </si>
  <si>
    <t>0550080075</t>
  </si>
  <si>
    <t>Tỉnh</t>
  </si>
  <si>
    <t>0550080076</t>
  </si>
  <si>
    <t>0550080077</t>
  </si>
  <si>
    <t>0550080078</t>
  </si>
  <si>
    <t>0550080079</t>
  </si>
  <si>
    <t>0550080080</t>
  </si>
  <si>
    <t>Nguyễn Ngọc Tường</t>
  </si>
  <si>
    <t>0550080081</t>
  </si>
  <si>
    <t>Võ Trần Quốc</t>
  </si>
  <si>
    <t>0550080082</t>
  </si>
  <si>
    <t>Tiền Uy</t>
  </si>
  <si>
    <t>Gia</t>
  </si>
  <si>
    <t>Huỳnh Thị Mỹ</t>
  </si>
  <si>
    <t>05ĐH_ĐC</t>
  </si>
  <si>
    <t>0550100001</t>
  </si>
  <si>
    <t>0550100002</t>
  </si>
  <si>
    <t>Phan Tam</t>
  </si>
  <si>
    <t>0550100003</t>
  </si>
  <si>
    <t>Đặng Nguyễn Hà</t>
  </si>
  <si>
    <t>0550100004</t>
  </si>
  <si>
    <t>Cao</t>
  </si>
  <si>
    <t>0550100005</t>
  </si>
  <si>
    <t>Trần Huỳnh Phương</t>
  </si>
  <si>
    <t>Du</t>
  </si>
  <si>
    <t>0550100006</t>
  </si>
  <si>
    <t>0550100007</t>
  </si>
  <si>
    <t>Lê Thị Thảo</t>
  </si>
  <si>
    <t>0550100008</t>
  </si>
  <si>
    <t>Lý Tùng</t>
  </si>
  <si>
    <t>0550100009</t>
  </si>
  <si>
    <t>0550100010</t>
  </si>
  <si>
    <t>Nguyễn Thị Châu</t>
  </si>
  <si>
    <t>0550100011</t>
  </si>
  <si>
    <t>0550100016</t>
  </si>
  <si>
    <t>Đào Kim</t>
  </si>
  <si>
    <t>0550100015</t>
  </si>
  <si>
    <t>0550100012</t>
  </si>
  <si>
    <t>Lê Nguyễn Thanh</t>
  </si>
  <si>
    <t>0550100014</t>
  </si>
  <si>
    <t>Nguyễn Hồng Gia</t>
  </si>
  <si>
    <t>0550100013</t>
  </si>
  <si>
    <t>Phùng Ngọc</t>
  </si>
  <si>
    <t>0550100017</t>
  </si>
  <si>
    <t>Trương Tấn</t>
  </si>
  <si>
    <t>0550100018</t>
  </si>
  <si>
    <t>0550100019</t>
  </si>
  <si>
    <t>0550100020</t>
  </si>
  <si>
    <t>Dương Gia</t>
  </si>
  <si>
    <t>0550100023</t>
  </si>
  <si>
    <t>Hình Hoàng</t>
  </si>
  <si>
    <t>0550100022</t>
  </si>
  <si>
    <t>Văn Viết</t>
  </si>
  <si>
    <t>0550100024</t>
  </si>
  <si>
    <t>0550100021</t>
  </si>
  <si>
    <t>Ông Bảo</t>
  </si>
  <si>
    <t>0550100025</t>
  </si>
  <si>
    <t>Đặng Thị Tiết</t>
  </si>
  <si>
    <t>0550100026</t>
  </si>
  <si>
    <t>0550100027</t>
  </si>
  <si>
    <t>Châu Hạ</t>
  </si>
  <si>
    <t>0550100028</t>
  </si>
  <si>
    <t>Trần Nguyễn Vũ</t>
  </si>
  <si>
    <t>0550100029</t>
  </si>
  <si>
    <t>0550100030</t>
  </si>
  <si>
    <t>Mai Thị Khánh</t>
  </si>
  <si>
    <t>0550100031</t>
  </si>
  <si>
    <t>Lê Hữu Trọng</t>
  </si>
  <si>
    <t>0550100032</t>
  </si>
  <si>
    <t>0550100033</t>
  </si>
  <si>
    <t>0550100034</t>
  </si>
  <si>
    <t>0550100035</t>
  </si>
  <si>
    <t>Tăng Bảo</t>
  </si>
  <si>
    <t>0550100036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</si>
  <si>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</si>
  <si>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</si>
  <si>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</si>
  <si>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</si>
  <si>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</si>
  <si>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</si>
  <si>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</si>
  <si>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0550100041</t>
  </si>
  <si>
    <t>0550100042</t>
  </si>
  <si>
    <t>0550100044</t>
  </si>
  <si>
    <t>0550100043</t>
  </si>
  <si>
    <t>Nguyễn Hoàng Thế</t>
  </si>
  <si>
    <t>0550100045</t>
  </si>
  <si>
    <t>0550100046</t>
  </si>
  <si>
    <t>Sự</t>
  </si>
  <si>
    <t>0550100047</t>
  </si>
  <si>
    <t>0550100048</t>
  </si>
  <si>
    <t>0550100051</t>
  </si>
  <si>
    <t>Huỳnh Đặng</t>
  </si>
  <si>
    <t>0550100050</t>
  </si>
  <si>
    <t>0550100049</t>
  </si>
  <si>
    <t>Phạm Thị Thu</t>
  </si>
  <si>
    <t>0550100052</t>
  </si>
  <si>
    <t>0550100053</t>
  </si>
  <si>
    <t>0550100054</t>
  </si>
  <si>
    <t>Nguyễn Phùng</t>
  </si>
  <si>
    <t>0550100057</t>
  </si>
  <si>
    <t>Huỳnh Thị Thu</t>
  </si>
  <si>
    <t>0550100055</t>
  </si>
  <si>
    <t>Lê Thị Diểm</t>
  </si>
  <si>
    <t>0550100056</t>
  </si>
  <si>
    <t>0550100058</t>
  </si>
  <si>
    <t>Lý Ngọc Xuân</t>
  </si>
  <si>
    <t>0550100059</t>
  </si>
  <si>
    <t>0550100060</t>
  </si>
  <si>
    <t>0550100061</t>
  </si>
  <si>
    <t>0550100063</t>
  </si>
  <si>
    <t>Đoàn Hoàng</t>
  </si>
  <si>
    <t>0550100062</t>
  </si>
  <si>
    <t>Võ Công</t>
  </si>
  <si>
    <t>0550100065</t>
  </si>
  <si>
    <t>0550100066</t>
  </si>
  <si>
    <t>Trần Ngọc Diễm</t>
  </si>
  <si>
    <t>0550100064</t>
  </si>
  <si>
    <t>Võ Thị Thu</t>
  </si>
  <si>
    <t>Tư</t>
  </si>
  <si>
    <t>0550100067</t>
  </si>
  <si>
    <t>0550100068</t>
  </si>
  <si>
    <t>Dương Thị Mai</t>
  </si>
  <si>
    <t>05ĐH_KT</t>
  </si>
  <si>
    <t>0550010001</t>
  </si>
  <si>
    <t>0550010002</t>
  </si>
  <si>
    <t>0550010003</t>
  </si>
  <si>
    <t>Trương</t>
  </si>
  <si>
    <t>Định</t>
  </si>
  <si>
    <t>0550010004</t>
  </si>
  <si>
    <t>Cao Nguyễn Hoàng</t>
  </si>
  <si>
    <t>0550010005</t>
  </si>
  <si>
    <t>0550010011</t>
  </si>
  <si>
    <t>0550010009</t>
  </si>
  <si>
    <t>0550010010</t>
  </si>
  <si>
    <t>0550010008</t>
  </si>
  <si>
    <t>0550010007</t>
  </si>
  <si>
    <t>0550010006</t>
  </si>
  <si>
    <t>Vương Gia</t>
  </si>
  <si>
    <t>0550010012</t>
  </si>
  <si>
    <t>Hoàng Trung</t>
  </si>
  <si>
    <t>0550010013</t>
  </si>
  <si>
    <t>Trần Minh</t>
  </si>
  <si>
    <t>Hoàng</t>
  </si>
  <si>
    <t>0550010014</t>
  </si>
  <si>
    <t>Hồ Khải</t>
  </si>
  <si>
    <t>0550010015</t>
  </si>
  <si>
    <t>0550010016</t>
  </si>
  <si>
    <t>Bạch Thuỵ Trà</t>
  </si>
  <si>
    <t>0550010017</t>
  </si>
  <si>
    <t>Ngô Hồ Hà</t>
  </si>
  <si>
    <t>0550010018</t>
  </si>
  <si>
    <t>0550010020</t>
  </si>
  <si>
    <t>Đỗ Hoàng Yến</t>
  </si>
  <si>
    <t>0550010019</t>
  </si>
  <si>
    <t>Tiêu Thị Trúc</t>
  </si>
  <si>
    <t>0550010021</t>
  </si>
  <si>
    <t>0550010022</t>
  </si>
  <si>
    <t>Lê Huyền</t>
  </si>
  <si>
    <t>0550010023</t>
  </si>
  <si>
    <t>Hà Kim</t>
  </si>
  <si>
    <t>0550010024</t>
  </si>
  <si>
    <t>Lê Thị Hiền</t>
  </si>
  <si>
    <t>0550010025</t>
  </si>
  <si>
    <t>0550010027</t>
  </si>
  <si>
    <t>Dịp Trương</t>
  </si>
  <si>
    <t>0550010026</t>
  </si>
  <si>
    <t>Phan Ngọc Anh</t>
  </si>
  <si>
    <t>0550010029</t>
  </si>
  <si>
    <t>0550010028</t>
  </si>
  <si>
    <t>Nguyễn Lê Minh</t>
  </si>
  <si>
    <t>0550010030</t>
  </si>
  <si>
    <t>Thức</t>
  </si>
  <si>
    <t>0550010031</t>
  </si>
  <si>
    <t>Nguyễn Dương Mỹ</t>
  </si>
  <si>
    <t>0550010032</t>
  </si>
  <si>
    <t>0550010033</t>
  </si>
  <si>
    <t>Nguyễn Đoan</t>
  </si>
  <si>
    <t>0550010034</t>
  </si>
  <si>
    <t>Đinh Văn</t>
  </si>
  <si>
    <t>0550010035</t>
  </si>
  <si>
    <t>0550010036</t>
  </si>
  <si>
    <t>Đỗ Thị Vĩnh</t>
  </si>
  <si>
    <t>Bửu</t>
  </si>
  <si>
    <t>Sâm</t>
  </si>
  <si>
    <t>05ĐH_TV</t>
  </si>
  <si>
    <t>0550050001</t>
  </si>
  <si>
    <t>Nguyễn Trương Hoàng</t>
  </si>
  <si>
    <t>0550050002</t>
  </si>
  <si>
    <t>0550050003</t>
  </si>
  <si>
    <t>Trương Khả</t>
  </si>
  <si>
    <t>Dy</t>
  </si>
  <si>
    <t>0550050004</t>
  </si>
  <si>
    <t>0550050005</t>
  </si>
  <si>
    <t>Nguyễn Hoàng Điền</t>
  </si>
  <si>
    <t>0550050006</t>
  </si>
  <si>
    <t>0550050007</t>
  </si>
  <si>
    <t xml:space="preserve">Nguyễn Ngọc </t>
  </si>
  <si>
    <t>0550050008</t>
  </si>
  <si>
    <t>0550050009</t>
  </si>
  <si>
    <t>Trịnh Thị Thảo</t>
  </si>
  <si>
    <t>0550050010</t>
  </si>
  <si>
    <t>Trịnh Tấn</t>
  </si>
  <si>
    <t>0550050011</t>
  </si>
  <si>
    <t>Phan Xuân</t>
  </si>
  <si>
    <t>0550050012</t>
  </si>
  <si>
    <t>0550050013</t>
  </si>
  <si>
    <t>Nguyễn Thị Oanh</t>
  </si>
  <si>
    <t>0550050014</t>
  </si>
  <si>
    <t>Trần Huỳnh Thanh</t>
  </si>
  <si>
    <t>0550050015</t>
  </si>
  <si>
    <t>Nguyễn Diệu</t>
  </si>
  <si>
    <t>0550050016</t>
  </si>
  <si>
    <t>0550050017</t>
  </si>
  <si>
    <t>0550050018</t>
  </si>
  <si>
    <t>Hồng Bích</t>
  </si>
  <si>
    <t>0550050019</t>
  </si>
  <si>
    <t>0550050020</t>
  </si>
  <si>
    <t>Dương Thành</t>
  </si>
  <si>
    <t>0550050021</t>
  </si>
  <si>
    <t>Văn Minh Thanh</t>
  </si>
  <si>
    <t>0550050022</t>
  </si>
  <si>
    <t>Cao Thị Như</t>
  </si>
  <si>
    <t>0550050023</t>
  </si>
  <si>
    <t>Nguyễn Đan</t>
  </si>
  <si>
    <t>0550050025</t>
  </si>
  <si>
    <t>Hoàng Trọng</t>
  </si>
  <si>
    <t>0550050024</t>
  </si>
  <si>
    <t>0550050027</t>
  </si>
  <si>
    <t>0550050026</t>
  </si>
  <si>
    <t>Nguyễn Thị Hải</t>
  </si>
  <si>
    <t>0550050028</t>
  </si>
  <si>
    <t>Văn Hoàng</t>
  </si>
  <si>
    <t>0550050029</t>
  </si>
  <si>
    <t>Nguyễn Dương Ngọc</t>
  </si>
  <si>
    <t>0550050030</t>
  </si>
  <si>
    <t>Thái Duy</t>
  </si>
  <si>
    <t>0550050031</t>
  </si>
  <si>
    <t>0550050032</t>
  </si>
  <si>
    <t>0550050033</t>
  </si>
  <si>
    <t>0550050034</t>
  </si>
  <si>
    <t>0550050035</t>
  </si>
  <si>
    <t>0550050036</t>
  </si>
  <si>
    <t>0550050037</t>
  </si>
  <si>
    <t>0550050038</t>
  </si>
  <si>
    <t>Vũ  Thị</t>
  </si>
  <si>
    <t>Vui</t>
  </si>
  <si>
    <t>0550050039</t>
  </si>
  <si>
    <t>Võ Thị Thúy</t>
  </si>
  <si>
    <t>BẢNG ĐIỂM QUÁ TRÌNH</t>
  </si>
  <si>
    <t>NGUYÊN LÝ I</t>
  </si>
  <si>
    <t>I</t>
  </si>
  <si>
    <t>2016-2017</t>
  </si>
  <si>
    <t>ĐINH THỊ KIM LAN</t>
  </si>
  <si>
    <t>Không học</t>
  </si>
  <si>
    <t>ĐINH THỊ KIAM LAN</t>
  </si>
  <si>
    <t>o350100095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</si>
</sst>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12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165" fontId="8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7" xfId="0" applyNumberFormat="1" applyFont="1" applyBorder="1"/>
    <xf numFmtId="0" fontId="6" fillId="0" borderId="13" xfId="0" quotePrefix="1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23" xfId="0" applyNumberFormat="1" applyFont="1" applyFill="1" applyBorder="1" applyAlignment="1" applyProtection="1"/>
    <xf numFmtId="0" fontId="11" fillId="0" borderId="22" xfId="0" applyNumberFormat="1" applyFont="1" applyFill="1" applyBorder="1" applyAlignment="1" applyProtection="1">
      <alignment horizontal="center"/>
    </xf>
    <xf numFmtId="0" fontId="11" fillId="0" borderId="32" xfId="0" applyNumberFormat="1" applyFont="1" applyFill="1" applyBorder="1" applyAlignment="1" applyProtection="1"/>
    <xf numFmtId="0" fontId="11" fillId="0" borderId="24" xfId="0" applyNumberFormat="1" applyFont="1" applyFill="1" applyBorder="1" applyAlignment="1" applyProtection="1">
      <alignment horizontal="center"/>
    </xf>
    <xf numFmtId="0" fontId="11" fillId="0" borderId="25" xfId="0" applyNumberFormat="1" applyFont="1" applyFill="1" applyBorder="1" applyAlignment="1" applyProtection="1"/>
    <xf numFmtId="0" fontId="11" fillId="0" borderId="34" xfId="0" applyNumberFormat="1" applyFont="1" applyFill="1" applyBorder="1" applyAlignment="1" applyProtection="1"/>
    <xf numFmtId="0" fontId="6" fillId="0" borderId="27" xfId="0" quotePrefix="1" applyFont="1" applyBorder="1" applyAlignment="1">
      <alignment horizontal="center" vertical="center"/>
    </xf>
    <xf numFmtId="0" fontId="6" fillId="0" borderId="30" xfId="0" applyFont="1" applyBorder="1"/>
    <xf numFmtId="0" fontId="6" fillId="0" borderId="29" xfId="0" applyFont="1" applyBorder="1"/>
    <xf numFmtId="0" fontId="11" fillId="0" borderId="28" xfId="0" applyNumberFormat="1" applyFont="1" applyFill="1" applyBorder="1" applyAlignment="1" applyProtection="1">
      <alignment horizontal="center"/>
    </xf>
    <xf numFmtId="0" fontId="11" fillId="0" borderId="26" xfId="0" applyNumberFormat="1" applyFont="1" applyFill="1" applyBorder="1" applyAlignment="1" applyProtection="1"/>
    <xf numFmtId="0" fontId="11" fillId="0" borderId="33" xfId="0" applyNumberFormat="1" applyFont="1" applyFill="1" applyBorder="1" applyAlignment="1" applyProtection="1"/>
    <xf numFmtId="0" fontId="11" fillId="0" borderId="23" xfId="2" applyNumberFormat="1" applyFont="1" applyFill="1" applyBorder="1" applyAlignment="1" applyProtection="1"/>
    <xf numFmtId="0" fontId="11" fillId="0" borderId="22" xfId="2" applyNumberFormat="1" applyFont="1" applyFill="1" applyBorder="1" applyAlignment="1" applyProtection="1">
      <alignment horizontal="center"/>
    </xf>
    <xf numFmtId="0" fontId="11" fillId="0" borderId="24" xfId="2" applyNumberFormat="1" applyFont="1" applyFill="1" applyBorder="1" applyAlignment="1" applyProtection="1">
      <alignment horizontal="center"/>
    </xf>
    <xf numFmtId="0" fontId="11" fillId="0" borderId="25" xfId="2" applyNumberFormat="1" applyFont="1" applyFill="1" applyBorder="1" applyAlignment="1" applyProtection="1"/>
    <xf numFmtId="0" fontId="11" fillId="0" borderId="28" xfId="2" applyNumberFormat="1" applyFont="1" applyFill="1" applyBorder="1" applyAlignment="1" applyProtection="1">
      <alignment horizontal="center"/>
    </xf>
    <xf numFmtId="0" fontId="11" fillId="0" borderId="26" xfId="2" applyNumberFormat="1" applyFont="1" applyFill="1" applyBorder="1" applyAlignment="1" applyProtection="1"/>
    <xf numFmtId="0" fontId="6" fillId="0" borderId="18" xfId="0" applyFont="1" applyBorder="1"/>
    <xf numFmtId="0" fontId="11" fillId="0" borderId="31" xfId="2" applyNumberFormat="1" applyFont="1" applyFill="1" applyBorder="1" applyAlignment="1" applyProtection="1"/>
    <xf numFmtId="0" fontId="11" fillId="0" borderId="32" xfId="2" applyNumberFormat="1" applyFont="1" applyFill="1" applyBorder="1" applyAlignment="1" applyProtection="1"/>
    <xf numFmtId="0" fontId="11" fillId="0" borderId="33" xfId="2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1" fillId="2" borderId="22" xfId="0" applyNumberFormat="1" applyFont="1" applyFill="1" applyBorder="1" applyAlignment="1" applyProtection="1">
      <alignment horizontal="center"/>
    </xf>
    <xf numFmtId="0" fontId="11" fillId="2" borderId="23" xfId="0" applyNumberFormat="1" applyFont="1" applyFill="1" applyBorder="1" applyAlignment="1" applyProtection="1"/>
    <xf numFmtId="0" fontId="11" fillId="2" borderId="32" xfId="0" applyNumberFormat="1" applyFont="1" applyFill="1" applyBorder="1" applyAlignment="1" applyProtection="1"/>
    <xf numFmtId="165" fontId="3" fillId="2" borderId="17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13" fillId="2" borderId="15" xfId="0" applyNumberFormat="1" applyFont="1" applyFill="1" applyBorder="1" applyAlignment="1">
      <alignment horizontal="center"/>
    </xf>
    <xf numFmtId="0" fontId="13" fillId="2" borderId="22" xfId="0" applyNumberFormat="1" applyFont="1" applyFill="1" applyBorder="1" applyAlignment="1" applyProtection="1">
      <alignment horizontal="center"/>
    </xf>
    <xf numFmtId="0" fontId="13" fillId="2" borderId="23" xfId="0" applyNumberFormat="1" applyFont="1" applyFill="1" applyBorder="1" applyAlignment="1" applyProtection="1"/>
    <xf numFmtId="0" fontId="13" fillId="2" borderId="32" xfId="0" applyNumberFormat="1" applyFont="1" applyFill="1" applyBorder="1" applyAlignment="1" applyProtection="1"/>
    <xf numFmtId="165" fontId="13" fillId="2" borderId="17" xfId="0" applyNumberFormat="1" applyFont="1" applyFill="1" applyBorder="1" applyAlignment="1">
      <alignment horizontal="center" vertical="center"/>
    </xf>
    <xf numFmtId="165" fontId="13" fillId="2" borderId="11" xfId="0" applyNumberFormat="1" applyFont="1" applyFill="1" applyBorder="1" applyAlignment="1">
      <alignment horizontal="center" vertical="center"/>
    </xf>
    <xf numFmtId="165" fontId="13" fillId="2" borderId="15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NumberFormat="1" applyFont="1" applyFill="1" applyBorder="1"/>
    <xf numFmtId="0" fontId="11" fillId="2" borderId="22" xfId="2" applyNumberFormat="1" applyFont="1" applyFill="1" applyBorder="1" applyAlignment="1" applyProtection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11" fillId="2" borderId="23" xfId="2" applyNumberFormat="1" applyFont="1" applyFill="1" applyBorder="1" applyAlignment="1" applyProtection="1"/>
    <xf numFmtId="0" fontId="11" fillId="2" borderId="32" xfId="2" applyNumberFormat="1" applyFont="1" applyFill="1" applyBorder="1" applyAlignment="1" applyProtection="1"/>
    <xf numFmtId="0" fontId="3" fillId="2" borderId="17" xfId="0" applyNumberFormat="1" applyFont="1" applyFill="1" applyBorder="1"/>
    <xf numFmtId="164" fontId="3" fillId="2" borderId="14" xfId="0" applyNumberFormat="1" applyFont="1" applyFill="1" applyBorder="1" applyAlignment="1">
      <alignment horizontal="center"/>
    </xf>
    <xf numFmtId="0" fontId="11" fillId="2" borderId="24" xfId="0" applyNumberFormat="1" applyFont="1" applyFill="1" applyBorder="1" applyAlignment="1" applyProtection="1">
      <alignment horizontal="center"/>
    </xf>
    <xf numFmtId="0" fontId="11" fillId="2" borderId="25" xfId="0" applyNumberFormat="1" applyFont="1" applyFill="1" applyBorder="1" applyAlignment="1" applyProtection="1"/>
    <xf numFmtId="0" fontId="11" fillId="2" borderId="34" xfId="0" applyNumberFormat="1" applyFont="1" applyFill="1" applyBorder="1" applyAlignment="1" applyProtection="1"/>
    <xf numFmtId="165" fontId="3" fillId="2" borderId="16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NumberFormat="1" applyFont="1" applyFill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0"/>
  <sheetViews>
    <sheetView view="pageLayout" topLeftCell="A46" zoomScaleNormal="110" workbookViewId="0">
      <selection activeCell="K52" sqref="K52"/>
    </sheetView>
  </sheetViews>
  <sheetFormatPr defaultRowHeight="15" x14ac:dyDescent="0.25"/>
  <cols>
    <col min="1" max="1" width="7.28515625" customWidth="1"/>
    <col min="2" max="2" width="14.140625" customWidth="1"/>
    <col min="3" max="3" width="24.140625" customWidth="1"/>
    <col min="4" max="4" width="8.7109375" customWidth="1"/>
    <col min="5" max="5" width="9" customWidth="1"/>
    <col min="6" max="6" width="8.85546875" customWidth="1"/>
    <col min="7" max="7" width="6.85546875" customWidth="1"/>
    <col min="8" max="8" width="8.140625" customWidth="1"/>
    <col min="9" max="9" width="10.570312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75" x14ac:dyDescent="0.25">
      <c r="A9" s="107" t="s">
        <v>7</v>
      </c>
      <c r="B9" s="107"/>
      <c r="C9" s="107" t="s">
        <v>231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75" x14ac:dyDescent="0.25">
      <c r="A10" s="107" t="s">
        <v>9</v>
      </c>
      <c r="B10" s="107"/>
      <c r="C10" s="107" t="s">
        <v>601</v>
      </c>
      <c r="D10" s="107"/>
      <c r="E10" s="27" t="s">
        <v>171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33" customHeight="1" x14ac:dyDescent="0.25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31.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8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5.75" x14ac:dyDescent="0.25">
      <c r="A15" s="30">
        <v>1</v>
      </c>
      <c r="B15" s="53" t="s">
        <v>232</v>
      </c>
      <c r="C15" s="54" t="s">
        <v>83</v>
      </c>
      <c r="D15" s="55" t="s">
        <v>93</v>
      </c>
      <c r="E15" s="32">
        <v>7.5</v>
      </c>
      <c r="F15" s="9">
        <v>3</v>
      </c>
      <c r="G15" s="34">
        <f>E15*$E$13+F15*$F$13</f>
        <v>4.3499999999999996</v>
      </c>
      <c r="H15" s="10" t="str">
        <f>IF(G15&lt;4,"F",IF(G15&lt;=4.9,"D",IF(G15&lt;=5.4,"D+",IF(G15&lt;=5.9,"C",IF(G15&lt;=6.9,"C+",IF(G15&lt;=7.9,"B",IF(G15&lt;=8.4,"B+","A")))))))</f>
        <v>D</v>
      </c>
      <c r="I15" s="36"/>
    </row>
    <row r="16" spans="1:9" ht="15.75" x14ac:dyDescent="0.25">
      <c r="A16" s="31">
        <v>2</v>
      </c>
      <c r="B16" s="51" t="s">
        <v>233</v>
      </c>
      <c r="C16" s="50" t="s">
        <v>234</v>
      </c>
      <c r="D16" s="52" t="s">
        <v>93</v>
      </c>
      <c r="E16" s="33">
        <v>7.5</v>
      </c>
      <c r="F16" s="11">
        <v>4</v>
      </c>
      <c r="G16" s="35">
        <f t="shared" ref="G16:G57" si="0">E16*$E$13+F16*$F$13</f>
        <v>5.05</v>
      </c>
      <c r="H16" s="42" t="str">
        <f t="shared" ref="H16:H57" si="1">IF(G16&lt;4,"F",IF(G16&lt;=4.9,"D",IF(G16&lt;=5.4,"D+",IF(G16&lt;=5.9,"C",IF(G16&lt;=6.9,"C+",IF(G16&lt;=7.9,"B",IF(G16&lt;=8.4,"B+","A")))))))</f>
        <v>D+</v>
      </c>
      <c r="I16" s="37"/>
    </row>
    <row r="17" spans="1:9" ht="15.75" x14ac:dyDescent="0.25">
      <c r="A17" s="31">
        <v>3</v>
      </c>
      <c r="B17" s="51" t="s">
        <v>235</v>
      </c>
      <c r="C17" s="50" t="s">
        <v>236</v>
      </c>
      <c r="D17" s="52" t="s">
        <v>24</v>
      </c>
      <c r="E17" s="33">
        <v>8.5</v>
      </c>
      <c r="F17" s="11">
        <v>6</v>
      </c>
      <c r="G17" s="35">
        <f t="shared" si="0"/>
        <v>6.7499999999999991</v>
      </c>
      <c r="H17" s="42" t="str">
        <f t="shared" si="1"/>
        <v>C+</v>
      </c>
      <c r="I17" s="37"/>
    </row>
    <row r="18" spans="1:9" ht="15.75" x14ac:dyDescent="0.25">
      <c r="A18" s="31">
        <v>4</v>
      </c>
      <c r="B18" s="51" t="s">
        <v>237</v>
      </c>
      <c r="C18" s="50" t="s">
        <v>54</v>
      </c>
      <c r="D18" s="52" t="s">
        <v>144</v>
      </c>
      <c r="E18" s="33">
        <v>8</v>
      </c>
      <c r="F18" s="11">
        <v>5</v>
      </c>
      <c r="G18" s="35">
        <f t="shared" si="0"/>
        <v>5.9</v>
      </c>
      <c r="H18" s="42" t="str">
        <f t="shared" si="1"/>
        <v>C</v>
      </c>
      <c r="I18" s="37"/>
    </row>
    <row r="19" spans="1:9" ht="15.75" x14ac:dyDescent="0.25">
      <c r="A19" s="31">
        <v>5</v>
      </c>
      <c r="B19" s="51" t="s">
        <v>238</v>
      </c>
      <c r="C19" s="50" t="s">
        <v>239</v>
      </c>
      <c r="D19" s="52" t="s">
        <v>119</v>
      </c>
      <c r="E19" s="33">
        <v>9</v>
      </c>
      <c r="F19" s="11">
        <v>4</v>
      </c>
      <c r="G19" s="35">
        <f t="shared" si="0"/>
        <v>5.5</v>
      </c>
      <c r="H19" s="42" t="str">
        <f t="shared" si="1"/>
        <v>C</v>
      </c>
      <c r="I19" s="37"/>
    </row>
    <row r="20" spans="1:9" ht="15.75" x14ac:dyDescent="0.25">
      <c r="A20" s="31">
        <v>6</v>
      </c>
      <c r="B20" s="51" t="s">
        <v>240</v>
      </c>
      <c r="C20" s="50" t="s">
        <v>241</v>
      </c>
      <c r="D20" s="52" t="s">
        <v>113</v>
      </c>
      <c r="E20" s="33">
        <v>7.5</v>
      </c>
      <c r="F20" s="11">
        <v>5</v>
      </c>
      <c r="G20" s="35">
        <f t="shared" si="0"/>
        <v>5.75</v>
      </c>
      <c r="H20" s="42" t="str">
        <f t="shared" si="1"/>
        <v>C</v>
      </c>
      <c r="I20" s="37"/>
    </row>
    <row r="21" spans="1:9" ht="15.75" x14ac:dyDescent="0.25">
      <c r="A21" s="31">
        <v>7</v>
      </c>
      <c r="B21" s="51" t="s">
        <v>242</v>
      </c>
      <c r="C21" s="50" t="s">
        <v>127</v>
      </c>
      <c r="D21" s="52" t="s">
        <v>63</v>
      </c>
      <c r="E21" s="33">
        <v>8</v>
      </c>
      <c r="F21" s="11">
        <v>5</v>
      </c>
      <c r="G21" s="35">
        <f t="shared" si="0"/>
        <v>5.9</v>
      </c>
      <c r="H21" s="42" t="str">
        <f t="shared" si="1"/>
        <v>C</v>
      </c>
      <c r="I21" s="37"/>
    </row>
    <row r="22" spans="1:9" ht="15.75" x14ac:dyDescent="0.25">
      <c r="A22" s="92">
        <v>8</v>
      </c>
      <c r="B22" s="75" t="s">
        <v>243</v>
      </c>
      <c r="C22" s="76" t="s">
        <v>244</v>
      </c>
      <c r="D22" s="77" t="s">
        <v>94</v>
      </c>
      <c r="E22" s="78">
        <v>0</v>
      </c>
      <c r="F22" s="79">
        <v>0</v>
      </c>
      <c r="G22" s="80">
        <f t="shared" si="0"/>
        <v>0</v>
      </c>
      <c r="H22" s="81" t="str">
        <f t="shared" si="1"/>
        <v>F</v>
      </c>
      <c r="I22" s="95" t="s">
        <v>600</v>
      </c>
    </row>
    <row r="23" spans="1:9" ht="15.75" x14ac:dyDescent="0.25">
      <c r="A23" s="31">
        <v>9</v>
      </c>
      <c r="B23" s="51" t="s">
        <v>245</v>
      </c>
      <c r="C23" s="50" t="s">
        <v>246</v>
      </c>
      <c r="D23" s="52" t="s">
        <v>107</v>
      </c>
      <c r="E23" s="33">
        <v>9</v>
      </c>
      <c r="F23" s="11">
        <v>3.5</v>
      </c>
      <c r="G23" s="35">
        <f t="shared" si="0"/>
        <v>5.1499999999999995</v>
      </c>
      <c r="H23" s="42" t="str">
        <f t="shared" si="1"/>
        <v>D+</v>
      </c>
      <c r="I23" s="37"/>
    </row>
    <row r="24" spans="1:9" ht="15.75" x14ac:dyDescent="0.25">
      <c r="A24" s="31">
        <v>10</v>
      </c>
      <c r="B24" s="51" t="s">
        <v>247</v>
      </c>
      <c r="C24" s="50" t="s">
        <v>188</v>
      </c>
      <c r="D24" s="52" t="s">
        <v>248</v>
      </c>
      <c r="E24" s="33">
        <v>9.5</v>
      </c>
      <c r="F24" s="11">
        <v>7</v>
      </c>
      <c r="G24" s="35">
        <f t="shared" si="0"/>
        <v>7.75</v>
      </c>
      <c r="H24" s="42" t="str">
        <f t="shared" si="1"/>
        <v>B</v>
      </c>
      <c r="I24" s="37"/>
    </row>
    <row r="25" spans="1:9" ht="15.75" x14ac:dyDescent="0.25">
      <c r="A25" s="31">
        <v>11</v>
      </c>
      <c r="B25" s="51" t="s">
        <v>249</v>
      </c>
      <c r="C25" s="50" t="s">
        <v>78</v>
      </c>
      <c r="D25" s="52" t="s">
        <v>64</v>
      </c>
      <c r="E25" s="33">
        <v>8.5</v>
      </c>
      <c r="F25" s="11">
        <v>5</v>
      </c>
      <c r="G25" s="35">
        <f t="shared" si="0"/>
        <v>6.05</v>
      </c>
      <c r="H25" s="42" t="str">
        <f t="shared" si="1"/>
        <v>C+</v>
      </c>
      <c r="I25" s="37"/>
    </row>
    <row r="26" spans="1:9" ht="15.75" x14ac:dyDescent="0.25">
      <c r="A26" s="31">
        <v>12</v>
      </c>
      <c r="B26" s="51" t="s">
        <v>250</v>
      </c>
      <c r="C26" s="50" t="s">
        <v>251</v>
      </c>
      <c r="D26" s="52" t="s">
        <v>27</v>
      </c>
      <c r="E26" s="33">
        <v>8.5</v>
      </c>
      <c r="F26" s="11">
        <v>4</v>
      </c>
      <c r="G26" s="35">
        <f t="shared" si="0"/>
        <v>5.35</v>
      </c>
      <c r="H26" s="42" t="str">
        <f t="shared" si="1"/>
        <v>D+</v>
      </c>
      <c r="I26" s="37"/>
    </row>
    <row r="27" spans="1:9" ht="15.75" x14ac:dyDescent="0.25">
      <c r="A27" s="31">
        <v>13</v>
      </c>
      <c r="B27" s="51" t="s">
        <v>252</v>
      </c>
      <c r="C27" s="50" t="s">
        <v>253</v>
      </c>
      <c r="D27" s="52" t="s">
        <v>30</v>
      </c>
      <c r="E27" s="33">
        <v>9.5</v>
      </c>
      <c r="F27" s="11">
        <v>3.5</v>
      </c>
      <c r="G27" s="35">
        <f t="shared" si="0"/>
        <v>5.3</v>
      </c>
      <c r="H27" s="42" t="str">
        <f t="shared" si="1"/>
        <v>D+</v>
      </c>
      <c r="I27" s="37"/>
    </row>
    <row r="28" spans="1:9" ht="15.75" x14ac:dyDescent="0.25">
      <c r="A28" s="31">
        <v>14</v>
      </c>
      <c r="B28" s="51" t="s">
        <v>254</v>
      </c>
      <c r="C28" s="50" t="s">
        <v>179</v>
      </c>
      <c r="D28" s="52" t="s">
        <v>67</v>
      </c>
      <c r="E28" s="33">
        <v>8.5</v>
      </c>
      <c r="F28" s="11">
        <v>8</v>
      </c>
      <c r="G28" s="35">
        <f t="shared" si="0"/>
        <v>8.1499999999999986</v>
      </c>
      <c r="H28" s="42" t="str">
        <f t="shared" si="1"/>
        <v>B+</v>
      </c>
      <c r="I28" s="37"/>
    </row>
    <row r="29" spans="1:9" ht="15.75" x14ac:dyDescent="0.25">
      <c r="A29" s="31">
        <v>15</v>
      </c>
      <c r="B29" s="51" t="s">
        <v>255</v>
      </c>
      <c r="C29" s="50" t="s">
        <v>148</v>
      </c>
      <c r="D29" s="52" t="s">
        <v>256</v>
      </c>
      <c r="E29" s="33">
        <v>9</v>
      </c>
      <c r="F29" s="11">
        <v>4</v>
      </c>
      <c r="G29" s="35">
        <f t="shared" si="0"/>
        <v>5.5</v>
      </c>
      <c r="H29" s="42" t="str">
        <f t="shared" si="1"/>
        <v>C</v>
      </c>
      <c r="I29" s="37"/>
    </row>
    <row r="30" spans="1:9" ht="15.75" x14ac:dyDescent="0.25">
      <c r="A30" s="31">
        <v>16</v>
      </c>
      <c r="B30" s="51" t="s">
        <v>257</v>
      </c>
      <c r="C30" s="50" t="s">
        <v>258</v>
      </c>
      <c r="D30" s="52" t="s">
        <v>132</v>
      </c>
      <c r="E30" s="33">
        <v>8</v>
      </c>
      <c r="F30" s="11">
        <v>5</v>
      </c>
      <c r="G30" s="35">
        <f t="shared" si="0"/>
        <v>5.9</v>
      </c>
      <c r="H30" s="42" t="str">
        <f t="shared" si="1"/>
        <v>C</v>
      </c>
      <c r="I30" s="37"/>
    </row>
    <row r="31" spans="1:9" ht="15.75" x14ac:dyDescent="0.25">
      <c r="A31" s="82">
        <v>17</v>
      </c>
      <c r="B31" s="83" t="s">
        <v>259</v>
      </c>
      <c r="C31" s="84" t="s">
        <v>170</v>
      </c>
      <c r="D31" s="85" t="s">
        <v>169</v>
      </c>
      <c r="E31" s="86">
        <v>6.5</v>
      </c>
      <c r="F31" s="87">
        <v>0</v>
      </c>
      <c r="G31" s="88">
        <f t="shared" si="0"/>
        <v>1.95</v>
      </c>
      <c r="H31" s="89" t="str">
        <f t="shared" si="1"/>
        <v>F</v>
      </c>
      <c r="I31" s="90"/>
    </row>
    <row r="32" spans="1:9" ht="15.75" x14ac:dyDescent="0.25">
      <c r="A32" s="31">
        <v>18</v>
      </c>
      <c r="B32" s="51" t="s">
        <v>260</v>
      </c>
      <c r="C32" s="50" t="s">
        <v>261</v>
      </c>
      <c r="D32" s="52" t="s">
        <v>124</v>
      </c>
      <c r="E32" s="33">
        <v>7.5</v>
      </c>
      <c r="F32" s="11">
        <v>6</v>
      </c>
      <c r="G32" s="35">
        <f t="shared" si="0"/>
        <v>6.4499999999999993</v>
      </c>
      <c r="H32" s="42" t="str">
        <f t="shared" si="1"/>
        <v>C+</v>
      </c>
      <c r="I32" s="37"/>
    </row>
    <row r="33" spans="1:9" ht="15.75" x14ac:dyDescent="0.25">
      <c r="A33" s="31">
        <v>19</v>
      </c>
      <c r="B33" s="51" t="s">
        <v>262</v>
      </c>
      <c r="C33" s="50" t="s">
        <v>227</v>
      </c>
      <c r="D33" s="52" t="s">
        <v>36</v>
      </c>
      <c r="E33" s="33">
        <v>7.5</v>
      </c>
      <c r="F33" s="11">
        <v>5</v>
      </c>
      <c r="G33" s="35">
        <f t="shared" si="0"/>
        <v>5.75</v>
      </c>
      <c r="H33" s="42" t="str">
        <f t="shared" si="1"/>
        <v>C</v>
      </c>
      <c r="I33" s="37"/>
    </row>
    <row r="34" spans="1:9" ht="15.75" x14ac:dyDescent="0.25">
      <c r="A34" s="31">
        <v>20</v>
      </c>
      <c r="B34" s="51" t="s">
        <v>263</v>
      </c>
      <c r="C34" s="50" t="s">
        <v>264</v>
      </c>
      <c r="D34" s="52" t="s">
        <v>39</v>
      </c>
      <c r="E34" s="33">
        <v>7.5</v>
      </c>
      <c r="F34" s="11">
        <v>2</v>
      </c>
      <c r="G34" s="35">
        <f t="shared" si="0"/>
        <v>3.65</v>
      </c>
      <c r="H34" s="42" t="str">
        <f t="shared" si="1"/>
        <v>F</v>
      </c>
      <c r="I34" s="37"/>
    </row>
    <row r="35" spans="1:9" ht="15.75" x14ac:dyDescent="0.25">
      <c r="A35" s="31">
        <v>21</v>
      </c>
      <c r="B35" s="51" t="s">
        <v>265</v>
      </c>
      <c r="C35" s="50" t="s">
        <v>266</v>
      </c>
      <c r="D35" s="52" t="s">
        <v>115</v>
      </c>
      <c r="E35" s="33">
        <v>7.5</v>
      </c>
      <c r="F35" s="11">
        <v>5</v>
      </c>
      <c r="G35" s="35">
        <f t="shared" si="0"/>
        <v>5.75</v>
      </c>
      <c r="H35" s="42" t="str">
        <f t="shared" si="1"/>
        <v>C</v>
      </c>
      <c r="I35" s="37"/>
    </row>
    <row r="36" spans="1:9" ht="15.75" x14ac:dyDescent="0.25">
      <c r="A36" s="31">
        <v>22</v>
      </c>
      <c r="B36" s="51" t="s">
        <v>267</v>
      </c>
      <c r="C36" s="50" t="s">
        <v>194</v>
      </c>
      <c r="D36" s="52" t="s">
        <v>268</v>
      </c>
      <c r="E36" s="33">
        <v>7.5</v>
      </c>
      <c r="F36" s="11">
        <v>5</v>
      </c>
      <c r="G36" s="35">
        <f t="shared" si="0"/>
        <v>5.75</v>
      </c>
      <c r="H36" s="42" t="str">
        <f t="shared" si="1"/>
        <v>C</v>
      </c>
      <c r="I36" s="37"/>
    </row>
    <row r="37" spans="1:9" ht="15.75" x14ac:dyDescent="0.25">
      <c r="A37" s="31">
        <v>23</v>
      </c>
      <c r="B37" s="51" t="s">
        <v>269</v>
      </c>
      <c r="C37" s="50" t="s">
        <v>270</v>
      </c>
      <c r="D37" s="52" t="s">
        <v>71</v>
      </c>
      <c r="E37" s="33">
        <v>8</v>
      </c>
      <c r="F37" s="11">
        <v>0</v>
      </c>
      <c r="G37" s="35">
        <f t="shared" si="0"/>
        <v>2.4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51" t="s">
        <v>271</v>
      </c>
      <c r="C38" s="50" t="s">
        <v>272</v>
      </c>
      <c r="D38" s="52" t="s">
        <v>131</v>
      </c>
      <c r="E38" s="33">
        <v>8</v>
      </c>
      <c r="F38" s="11">
        <v>5</v>
      </c>
      <c r="G38" s="35">
        <f t="shared" si="0"/>
        <v>5.9</v>
      </c>
      <c r="H38" s="42" t="str">
        <f t="shared" si="1"/>
        <v>C</v>
      </c>
      <c r="I38" s="37"/>
    </row>
    <row r="39" spans="1:9" ht="15.75" x14ac:dyDescent="0.25">
      <c r="A39" s="31">
        <v>25</v>
      </c>
      <c r="B39" s="51" t="s">
        <v>273</v>
      </c>
      <c r="C39" s="50" t="s">
        <v>274</v>
      </c>
      <c r="D39" s="52" t="s">
        <v>42</v>
      </c>
      <c r="E39" s="33">
        <v>8.5</v>
      </c>
      <c r="F39" s="11">
        <v>4</v>
      </c>
      <c r="G39" s="35">
        <f t="shared" si="0"/>
        <v>5.35</v>
      </c>
      <c r="H39" s="42" t="str">
        <f t="shared" si="1"/>
        <v>D+</v>
      </c>
      <c r="I39" s="37"/>
    </row>
    <row r="40" spans="1:9" ht="15.75" x14ac:dyDescent="0.25">
      <c r="A40" s="31">
        <v>26</v>
      </c>
      <c r="B40" s="51" t="s">
        <v>275</v>
      </c>
      <c r="C40" s="50" t="s">
        <v>276</v>
      </c>
      <c r="D40" s="52" t="s">
        <v>44</v>
      </c>
      <c r="E40" s="33">
        <v>9.5</v>
      </c>
      <c r="F40" s="11">
        <v>7</v>
      </c>
      <c r="G40" s="35">
        <f t="shared" si="0"/>
        <v>7.75</v>
      </c>
      <c r="H40" s="42" t="str">
        <f t="shared" si="1"/>
        <v>B</v>
      </c>
      <c r="I40" s="37"/>
    </row>
    <row r="41" spans="1:9" ht="15.75" x14ac:dyDescent="0.25">
      <c r="A41" s="31">
        <v>27</v>
      </c>
      <c r="B41" s="51" t="s">
        <v>277</v>
      </c>
      <c r="C41" s="50" t="s">
        <v>278</v>
      </c>
      <c r="D41" s="52" t="s">
        <v>220</v>
      </c>
      <c r="E41" s="33">
        <v>7.5</v>
      </c>
      <c r="F41" s="11">
        <v>6</v>
      </c>
      <c r="G41" s="35">
        <f t="shared" si="0"/>
        <v>6.4499999999999993</v>
      </c>
      <c r="H41" s="42" t="str">
        <f t="shared" si="1"/>
        <v>C+</v>
      </c>
      <c r="I41" s="37"/>
    </row>
    <row r="42" spans="1:9" ht="15.75" x14ac:dyDescent="0.25">
      <c r="A42" s="31">
        <v>28</v>
      </c>
      <c r="B42" s="51" t="s">
        <v>279</v>
      </c>
      <c r="C42" s="50" t="s">
        <v>280</v>
      </c>
      <c r="D42" s="52" t="s">
        <v>281</v>
      </c>
      <c r="E42" s="33">
        <v>7</v>
      </c>
      <c r="F42" s="11">
        <v>5</v>
      </c>
      <c r="G42" s="35">
        <f t="shared" si="0"/>
        <v>5.6</v>
      </c>
      <c r="H42" s="42" t="str">
        <f t="shared" si="1"/>
        <v>C</v>
      </c>
      <c r="I42" s="37"/>
    </row>
    <row r="43" spans="1:9" ht="15.75" x14ac:dyDescent="0.25">
      <c r="A43" s="31">
        <v>29</v>
      </c>
      <c r="B43" s="51" t="s">
        <v>282</v>
      </c>
      <c r="C43" s="50" t="s">
        <v>191</v>
      </c>
      <c r="D43" s="52" t="s">
        <v>100</v>
      </c>
      <c r="E43" s="33">
        <v>7.5</v>
      </c>
      <c r="F43" s="11">
        <v>5</v>
      </c>
      <c r="G43" s="35">
        <f t="shared" si="0"/>
        <v>5.75</v>
      </c>
      <c r="H43" s="42" t="str">
        <f t="shared" si="1"/>
        <v>C</v>
      </c>
      <c r="I43" s="37"/>
    </row>
    <row r="44" spans="1:9" ht="15.75" x14ac:dyDescent="0.25">
      <c r="A44" s="31">
        <v>30</v>
      </c>
      <c r="B44" s="51" t="s">
        <v>283</v>
      </c>
      <c r="C44" s="50" t="s">
        <v>284</v>
      </c>
      <c r="D44" s="52" t="s">
        <v>140</v>
      </c>
      <c r="E44" s="33">
        <v>9.5</v>
      </c>
      <c r="F44" s="11">
        <v>8</v>
      </c>
      <c r="G44" s="35">
        <f t="shared" si="0"/>
        <v>8.4499999999999993</v>
      </c>
      <c r="H44" s="42" t="str">
        <f t="shared" si="1"/>
        <v>A</v>
      </c>
      <c r="I44" s="37"/>
    </row>
    <row r="45" spans="1:9" ht="15.75" x14ac:dyDescent="0.25">
      <c r="A45" s="31">
        <v>31</v>
      </c>
      <c r="B45" s="51" t="s">
        <v>285</v>
      </c>
      <c r="C45" s="50" t="s">
        <v>286</v>
      </c>
      <c r="D45" s="52" t="s">
        <v>101</v>
      </c>
      <c r="E45" s="33">
        <v>8</v>
      </c>
      <c r="F45" s="11">
        <v>5</v>
      </c>
      <c r="G45" s="35">
        <f t="shared" si="0"/>
        <v>5.9</v>
      </c>
      <c r="H45" s="42" t="str">
        <f t="shared" si="1"/>
        <v>C</v>
      </c>
      <c r="I45" s="37"/>
    </row>
    <row r="46" spans="1:9" ht="15.75" x14ac:dyDescent="0.25">
      <c r="A46" s="31">
        <v>32</v>
      </c>
      <c r="B46" s="51" t="s">
        <v>287</v>
      </c>
      <c r="C46" s="50" t="s">
        <v>223</v>
      </c>
      <c r="D46" s="52" t="s">
        <v>126</v>
      </c>
      <c r="E46" s="33">
        <v>8</v>
      </c>
      <c r="F46" s="11">
        <v>3</v>
      </c>
      <c r="G46" s="35">
        <f t="shared" si="0"/>
        <v>4.5</v>
      </c>
      <c r="H46" s="42" t="str">
        <f t="shared" si="1"/>
        <v>D</v>
      </c>
      <c r="I46" s="37"/>
    </row>
    <row r="47" spans="1:9" ht="15.75" x14ac:dyDescent="0.25">
      <c r="A47" s="31">
        <v>33</v>
      </c>
      <c r="B47" s="51" t="s">
        <v>288</v>
      </c>
      <c r="C47" s="50" t="s">
        <v>45</v>
      </c>
      <c r="D47" s="52" t="s">
        <v>53</v>
      </c>
      <c r="E47" s="33">
        <v>8.5</v>
      </c>
      <c r="F47" s="11">
        <v>5</v>
      </c>
      <c r="G47" s="35">
        <f t="shared" si="0"/>
        <v>6.05</v>
      </c>
      <c r="H47" s="42" t="str">
        <f t="shared" si="1"/>
        <v>C+</v>
      </c>
      <c r="I47" s="37"/>
    </row>
    <row r="48" spans="1:9" ht="15.75" x14ac:dyDescent="0.25">
      <c r="A48" s="31">
        <v>34</v>
      </c>
      <c r="B48" s="75" t="s">
        <v>289</v>
      </c>
      <c r="C48" s="76" t="s">
        <v>202</v>
      </c>
      <c r="D48" s="77" t="s">
        <v>55</v>
      </c>
      <c r="E48" s="78">
        <v>8</v>
      </c>
      <c r="F48" s="79">
        <v>0</v>
      </c>
      <c r="G48" s="80">
        <f t="shared" si="0"/>
        <v>2.4</v>
      </c>
      <c r="H48" s="81" t="str">
        <f t="shared" si="1"/>
        <v>F</v>
      </c>
      <c r="I48" s="37"/>
    </row>
    <row r="49" spans="1:9" ht="15.75" x14ac:dyDescent="0.25">
      <c r="A49" s="31">
        <v>35</v>
      </c>
      <c r="B49" s="51" t="s">
        <v>290</v>
      </c>
      <c r="C49" s="50" t="s">
        <v>251</v>
      </c>
      <c r="D49" s="52" t="s">
        <v>134</v>
      </c>
      <c r="E49" s="33">
        <v>8.5</v>
      </c>
      <c r="F49" s="11">
        <v>5</v>
      </c>
      <c r="G49" s="35">
        <f t="shared" si="0"/>
        <v>6.05</v>
      </c>
      <c r="H49" s="42" t="str">
        <f t="shared" si="1"/>
        <v>C+</v>
      </c>
      <c r="I49" s="37"/>
    </row>
    <row r="50" spans="1:9" ht="15.75" x14ac:dyDescent="0.25">
      <c r="A50" s="31">
        <v>36</v>
      </c>
      <c r="B50" s="51" t="s">
        <v>291</v>
      </c>
      <c r="C50" s="50" t="s">
        <v>292</v>
      </c>
      <c r="D50" s="52" t="s">
        <v>80</v>
      </c>
      <c r="E50" s="33">
        <v>7</v>
      </c>
      <c r="F50" s="11">
        <v>4</v>
      </c>
      <c r="G50" s="35">
        <f t="shared" si="0"/>
        <v>4.9000000000000004</v>
      </c>
      <c r="H50" s="42" t="str">
        <f t="shared" si="1"/>
        <v>D</v>
      </c>
      <c r="I50" s="37"/>
    </row>
    <row r="51" spans="1:9" ht="15.75" x14ac:dyDescent="0.25">
      <c r="A51" s="31">
        <v>37</v>
      </c>
      <c r="B51" s="51" t="s">
        <v>293</v>
      </c>
      <c r="C51" s="50" t="s">
        <v>208</v>
      </c>
      <c r="D51" s="52" t="s">
        <v>103</v>
      </c>
      <c r="E51" s="33">
        <v>9</v>
      </c>
      <c r="F51" s="11">
        <v>4</v>
      </c>
      <c r="G51" s="35">
        <f t="shared" si="0"/>
        <v>5.5</v>
      </c>
      <c r="H51" s="42" t="str">
        <f t="shared" si="1"/>
        <v>C</v>
      </c>
      <c r="I51" s="37"/>
    </row>
    <row r="52" spans="1:9" ht="15.75" x14ac:dyDescent="0.25">
      <c r="A52" s="31">
        <v>38</v>
      </c>
      <c r="B52" s="51" t="s">
        <v>294</v>
      </c>
      <c r="C52" s="50" t="s">
        <v>45</v>
      </c>
      <c r="D52" s="52" t="s">
        <v>89</v>
      </c>
      <c r="E52" s="33">
        <v>8</v>
      </c>
      <c r="F52" s="11">
        <v>4</v>
      </c>
      <c r="G52" s="35">
        <f t="shared" si="0"/>
        <v>5.1999999999999993</v>
      </c>
      <c r="H52" s="42" t="str">
        <f t="shared" si="1"/>
        <v>D+</v>
      </c>
      <c r="I52" s="37"/>
    </row>
    <row r="53" spans="1:9" ht="15.75" x14ac:dyDescent="0.25">
      <c r="A53" s="31">
        <v>39</v>
      </c>
      <c r="B53" s="51" t="s">
        <v>295</v>
      </c>
      <c r="C53" s="50" t="s">
        <v>40</v>
      </c>
      <c r="D53" s="52" t="s">
        <v>90</v>
      </c>
      <c r="E53" s="33">
        <v>9.5</v>
      </c>
      <c r="F53" s="11">
        <v>5</v>
      </c>
      <c r="G53" s="35">
        <f t="shared" si="0"/>
        <v>6.35</v>
      </c>
      <c r="H53" s="42" t="str">
        <f t="shared" si="1"/>
        <v>C+</v>
      </c>
      <c r="I53" s="37"/>
    </row>
    <row r="54" spans="1:9" ht="15.75" x14ac:dyDescent="0.25">
      <c r="A54" s="31">
        <v>40</v>
      </c>
      <c r="B54" s="51" t="s">
        <v>296</v>
      </c>
      <c r="C54" s="50" t="s">
        <v>228</v>
      </c>
      <c r="D54" s="52" t="s">
        <v>59</v>
      </c>
      <c r="E54" s="33">
        <v>8.5</v>
      </c>
      <c r="F54" s="11">
        <v>3</v>
      </c>
      <c r="G54" s="35">
        <f t="shared" si="0"/>
        <v>4.6499999999999995</v>
      </c>
      <c r="H54" s="42" t="str">
        <f t="shared" si="1"/>
        <v>D</v>
      </c>
      <c r="I54" s="37"/>
    </row>
    <row r="55" spans="1:9" ht="15.75" x14ac:dyDescent="0.25">
      <c r="A55" s="31">
        <v>41</v>
      </c>
      <c r="B55" s="59" t="s">
        <v>297</v>
      </c>
      <c r="C55" s="60" t="s">
        <v>152</v>
      </c>
      <c r="D55" s="61" t="s">
        <v>154</v>
      </c>
      <c r="E55" s="33">
        <v>8</v>
      </c>
      <c r="F55" s="11">
        <v>6</v>
      </c>
      <c r="G55" s="35">
        <f t="shared" si="0"/>
        <v>6.6</v>
      </c>
      <c r="H55" s="42" t="str">
        <f t="shared" si="1"/>
        <v>C+</v>
      </c>
      <c r="I55" s="37"/>
    </row>
    <row r="56" spans="1:9" ht="16.899999999999999" x14ac:dyDescent="0.3">
      <c r="A56" s="31">
        <v>42</v>
      </c>
      <c r="B56" s="56"/>
      <c r="C56" s="57"/>
      <c r="D56" s="58"/>
      <c r="E56" s="33"/>
      <c r="F56" s="11"/>
      <c r="G56" s="35">
        <f t="shared" si="0"/>
        <v>0</v>
      </c>
      <c r="H56" s="42" t="str">
        <f t="shared" si="1"/>
        <v>F</v>
      </c>
      <c r="I56" s="37"/>
    </row>
    <row r="57" spans="1:9" ht="16.899999999999999" x14ac:dyDescent="0.3">
      <c r="A57" s="38">
        <v>43</v>
      </c>
      <c r="B57" s="45"/>
      <c r="C57" s="46"/>
      <c r="D57" s="47"/>
      <c r="E57" s="39"/>
      <c r="F57" s="26"/>
      <c r="G57" s="40">
        <f t="shared" si="0"/>
        <v>0</v>
      </c>
      <c r="H57" s="43" t="str">
        <f t="shared" si="1"/>
        <v>F</v>
      </c>
      <c r="I57" s="4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2" t="str">
        <f>"Cộng danh sách gồm "</f>
        <v xml:space="preserve">Cộng danh sách gồm </v>
      </c>
      <c r="B59" s="12"/>
      <c r="C59" s="12"/>
      <c r="D59" s="13">
        <f>COUNTA(H15:H57)</f>
        <v>43</v>
      </c>
      <c r="E59" s="14">
        <v>1</v>
      </c>
      <c r="F59" s="15"/>
      <c r="G59" s="1"/>
      <c r="H59" s="1"/>
      <c r="I59" s="1"/>
    </row>
    <row r="60" spans="1:9" ht="15.75" x14ac:dyDescent="0.25">
      <c r="A60" s="121" t="s">
        <v>19</v>
      </c>
      <c r="B60" s="121"/>
      <c r="C60" s="121"/>
      <c r="D60" s="16">
        <f>COUNTIF(G15:G57,"&gt;=5")</f>
        <v>32</v>
      </c>
      <c r="E60" s="17">
        <f>D60/D59</f>
        <v>0.7441860465116279</v>
      </c>
      <c r="F60" s="18"/>
      <c r="G60" s="1"/>
      <c r="H60" s="1"/>
      <c r="I60" s="1"/>
    </row>
    <row r="61" spans="1:9" ht="15.75" x14ac:dyDescent="0.25">
      <c r="A61" s="121" t="s">
        <v>20</v>
      </c>
      <c r="B61" s="121"/>
      <c r="C61" s="121"/>
      <c r="D61" s="16"/>
      <c r="E61" s="17">
        <f>D61/D59</f>
        <v>0</v>
      </c>
      <c r="F61" s="18"/>
      <c r="G61" s="1"/>
      <c r="H61" s="1"/>
      <c r="I61" s="1"/>
    </row>
    <row r="62" spans="1:9" ht="15.75" x14ac:dyDescent="0.25">
      <c r="A62" s="19"/>
      <c r="B62" s="19"/>
      <c r="C62" s="4"/>
      <c r="D62" s="19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22" t="str">
        <f ca="1">"TP. Hồ Chí Minh, ngày "&amp;  DAY(NOW())&amp;" tháng " &amp;MONTH(NOW())&amp;" năm "&amp;YEAR(NOW())</f>
        <v>TP. Hồ Chí Minh, ngày 9 tháng 1 năm 2017</v>
      </c>
      <c r="F63" s="122"/>
      <c r="G63" s="122"/>
      <c r="H63" s="122"/>
      <c r="I63" s="122"/>
    </row>
    <row r="64" spans="1:9" ht="15.75" x14ac:dyDescent="0.25">
      <c r="A64" s="106" t="s">
        <v>163</v>
      </c>
      <c r="B64" s="106"/>
      <c r="C64" s="106"/>
      <c r="D64" s="1"/>
      <c r="E64" s="106" t="s">
        <v>21</v>
      </c>
      <c r="F64" s="106"/>
      <c r="G64" s="106"/>
      <c r="H64" s="106"/>
      <c r="I64" s="106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9" spans="1:9" ht="15.75" x14ac:dyDescent="0.25">
      <c r="B69" s="22"/>
      <c r="C69" s="22"/>
    </row>
    <row r="70" spans="1:9" ht="15.75" x14ac:dyDescent="0.25">
      <c r="F70" s="105"/>
      <c r="G70" s="105"/>
      <c r="H70" s="105"/>
    </row>
  </sheetData>
  <protectedRanges>
    <protectedRange sqref="A65:D65" name="Range5"/>
    <protectedRange sqref="I15:I57" name="Range4"/>
    <protectedRange sqref="E15:F57" name="Range3"/>
    <protectedRange sqref="C8:C10 G8:G9" name="Range2"/>
    <protectedRange sqref="A4" name="Range1"/>
    <protectedRange sqref="E13:F13" name="Range6"/>
    <protectedRange sqref="E65:I65" name="Range5_1"/>
    <protectedRange sqref="B15:D57" name="Range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9" priority="2" stopIfTrue="1" operator="equal">
      <formula>"F"</formula>
    </cfRule>
  </conditionalFormatting>
  <conditionalFormatting sqref="G15:G57">
    <cfRule type="expression" dxfId="8" priority="1" stopIfTrue="1">
      <formula>MAX(#REF!)&lt;4</formula>
    </cfRule>
  </conditionalFormatting>
  <pageMargins left="0.5" right="1.0416666666666701E-2" top="0.75" bottom="0.2604166666666670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4"/>
  <sheetViews>
    <sheetView view="pageLayout" topLeftCell="A49" zoomScaleNormal="100" workbookViewId="0">
      <selection activeCell="F53" sqref="F53"/>
    </sheetView>
  </sheetViews>
  <sheetFormatPr defaultRowHeight="15" x14ac:dyDescent="0.25"/>
  <cols>
    <col min="1" max="1" width="6.85546875" customWidth="1"/>
    <col min="2" max="2" width="13.5703125" customWidth="1"/>
    <col min="3" max="3" width="24.5703125" customWidth="1"/>
    <col min="9" max="9" width="10.14062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75" x14ac:dyDescent="0.25">
      <c r="A9" s="107" t="s">
        <v>7</v>
      </c>
      <c r="B9" s="107"/>
      <c r="C9" s="107" t="s">
        <v>299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75" x14ac:dyDescent="0.25">
      <c r="A10" s="107" t="s">
        <v>9</v>
      </c>
      <c r="B10" s="107"/>
      <c r="C10" s="107" t="s">
        <v>599</v>
      </c>
      <c r="D10" s="107"/>
      <c r="E10" s="19" t="s">
        <v>166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8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5.75" x14ac:dyDescent="0.25">
      <c r="A15" s="30">
        <v>1</v>
      </c>
      <c r="B15" s="64" t="s">
        <v>300</v>
      </c>
      <c r="C15" s="65" t="s">
        <v>25</v>
      </c>
      <c r="D15" s="69" t="s">
        <v>93</v>
      </c>
      <c r="E15" s="32">
        <v>9</v>
      </c>
      <c r="F15" s="9">
        <v>5.5</v>
      </c>
      <c r="G15" s="34">
        <f>E15*$E$13+F15*$F$13</f>
        <v>6.5499999999999989</v>
      </c>
      <c r="H15" s="10" t="str">
        <f>IF(G15&lt;4,"F",IF(G15&lt;=4.9,"D",IF(G15&lt;=5.4,"D+",IF(G15&lt;=5.9,"C",IF(G15&lt;=6.9,"C+",IF(G15&lt;=7.9,"B",IF(G15&lt;=8.4,"B+","A")))))))</f>
        <v>C+</v>
      </c>
      <c r="I15" s="36"/>
    </row>
    <row r="16" spans="1:9" ht="15.75" x14ac:dyDescent="0.25">
      <c r="A16" s="31">
        <v>2</v>
      </c>
      <c r="B16" s="63" t="s">
        <v>301</v>
      </c>
      <c r="C16" s="62" t="s">
        <v>302</v>
      </c>
      <c r="D16" s="70" t="s">
        <v>24</v>
      </c>
      <c r="E16" s="33">
        <v>9</v>
      </c>
      <c r="F16" s="11">
        <v>4</v>
      </c>
      <c r="G16" s="35">
        <f t="shared" ref="G16:G57" si="0">E16*$E$13+F16*$F$13</f>
        <v>5.5</v>
      </c>
      <c r="H16" s="42" t="str">
        <f t="shared" ref="H16:H57" si="1">IF(G16&lt;4,"F",IF(G16&lt;=4.9,"D",IF(G16&lt;=5.4,"D+",IF(G16&lt;=5.9,"C",IF(G16&lt;=6.9,"C+",IF(G16&lt;=7.9,"B",IF(G16&lt;=8.4,"B+","A")))))))</f>
        <v>C</v>
      </c>
      <c r="I16" s="37"/>
    </row>
    <row r="17" spans="1:9" ht="15.75" x14ac:dyDescent="0.25">
      <c r="A17" s="31">
        <v>3</v>
      </c>
      <c r="B17" s="63" t="s">
        <v>303</v>
      </c>
      <c r="C17" s="62" t="s">
        <v>198</v>
      </c>
      <c r="D17" s="70" t="s">
        <v>24</v>
      </c>
      <c r="E17" s="33">
        <v>9.5</v>
      </c>
      <c r="F17" s="11">
        <v>3</v>
      </c>
      <c r="G17" s="35">
        <f t="shared" si="0"/>
        <v>4.9499999999999993</v>
      </c>
      <c r="H17" s="42" t="str">
        <f t="shared" si="1"/>
        <v>D+</v>
      </c>
      <c r="I17" s="37"/>
    </row>
    <row r="18" spans="1:9" ht="15.75" x14ac:dyDescent="0.25">
      <c r="A18" s="92">
        <v>4</v>
      </c>
      <c r="B18" s="91">
        <v>550080045</v>
      </c>
      <c r="C18" s="93" t="s">
        <v>195</v>
      </c>
      <c r="D18" s="94" t="s">
        <v>24</v>
      </c>
      <c r="E18" s="78">
        <v>0</v>
      </c>
      <c r="F18" s="79">
        <v>0</v>
      </c>
      <c r="G18" s="80">
        <f t="shared" si="0"/>
        <v>0</v>
      </c>
      <c r="H18" s="81" t="str">
        <f t="shared" si="1"/>
        <v>F</v>
      </c>
      <c r="I18" s="95" t="s">
        <v>600</v>
      </c>
    </row>
    <row r="19" spans="1:9" ht="15.75" x14ac:dyDescent="0.25">
      <c r="A19" s="31">
        <v>5</v>
      </c>
      <c r="B19" s="63" t="s">
        <v>304</v>
      </c>
      <c r="C19" s="62" t="s">
        <v>305</v>
      </c>
      <c r="D19" s="70" t="s">
        <v>218</v>
      </c>
      <c r="E19" s="33">
        <v>9</v>
      </c>
      <c r="F19" s="11">
        <v>3.5</v>
      </c>
      <c r="G19" s="35">
        <f t="shared" si="0"/>
        <v>5.1499999999999995</v>
      </c>
      <c r="H19" s="42" t="str">
        <f t="shared" si="1"/>
        <v>D+</v>
      </c>
      <c r="I19" s="37"/>
    </row>
    <row r="20" spans="1:9" ht="15.75" x14ac:dyDescent="0.25">
      <c r="A20" s="31">
        <v>6</v>
      </c>
      <c r="B20" s="63" t="s">
        <v>306</v>
      </c>
      <c r="C20" s="62" t="s">
        <v>159</v>
      </c>
      <c r="D20" s="70" t="s">
        <v>167</v>
      </c>
      <c r="E20" s="33">
        <v>8</v>
      </c>
      <c r="F20" s="11">
        <v>5</v>
      </c>
      <c r="G20" s="35">
        <f t="shared" si="0"/>
        <v>5.9</v>
      </c>
      <c r="H20" s="42" t="str">
        <f t="shared" si="1"/>
        <v>C</v>
      </c>
      <c r="I20" s="37"/>
    </row>
    <row r="21" spans="1:9" ht="15.75" x14ac:dyDescent="0.25">
      <c r="A21" s="31">
        <v>7</v>
      </c>
      <c r="B21" s="63" t="s">
        <v>307</v>
      </c>
      <c r="C21" s="62" t="s">
        <v>48</v>
      </c>
      <c r="D21" s="70" t="s">
        <v>28</v>
      </c>
      <c r="E21" s="33">
        <v>8</v>
      </c>
      <c r="F21" s="11">
        <v>1.5</v>
      </c>
      <c r="G21" s="35">
        <f t="shared" si="0"/>
        <v>3.4499999999999997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308</v>
      </c>
      <c r="C22" s="62" t="s">
        <v>309</v>
      </c>
      <c r="D22" s="70" t="s">
        <v>30</v>
      </c>
      <c r="E22" s="33">
        <v>9.5</v>
      </c>
      <c r="F22" s="11">
        <v>2</v>
      </c>
      <c r="G22" s="35">
        <f t="shared" si="0"/>
        <v>4.25</v>
      </c>
      <c r="H22" s="42" t="str">
        <f t="shared" si="1"/>
        <v>D</v>
      </c>
      <c r="I22" s="37"/>
    </row>
    <row r="23" spans="1:9" ht="15.75" x14ac:dyDescent="0.25">
      <c r="A23" s="31">
        <v>9</v>
      </c>
      <c r="B23" s="63" t="s">
        <v>310</v>
      </c>
      <c r="C23" s="62" t="s">
        <v>219</v>
      </c>
      <c r="D23" s="70" t="s">
        <v>200</v>
      </c>
      <c r="E23" s="33">
        <v>9.5</v>
      </c>
      <c r="F23" s="11">
        <v>4</v>
      </c>
      <c r="G23" s="35">
        <f t="shared" si="0"/>
        <v>5.65</v>
      </c>
      <c r="H23" s="42" t="str">
        <f t="shared" si="1"/>
        <v>C</v>
      </c>
      <c r="I23" s="37"/>
    </row>
    <row r="24" spans="1:9" ht="15.75" x14ac:dyDescent="0.25">
      <c r="A24" s="31">
        <v>10</v>
      </c>
      <c r="B24" s="63" t="s">
        <v>311</v>
      </c>
      <c r="C24" s="62" t="s">
        <v>227</v>
      </c>
      <c r="D24" s="70" t="s">
        <v>32</v>
      </c>
      <c r="E24" s="33">
        <v>10</v>
      </c>
      <c r="F24" s="11">
        <v>4.5</v>
      </c>
      <c r="G24" s="35">
        <f t="shared" si="0"/>
        <v>6.15</v>
      </c>
      <c r="H24" s="42" t="str">
        <f t="shared" si="1"/>
        <v>C+</v>
      </c>
      <c r="I24" s="37"/>
    </row>
    <row r="25" spans="1:9" ht="15.75" x14ac:dyDescent="0.25">
      <c r="A25" s="31">
        <v>11</v>
      </c>
      <c r="B25" s="63" t="s">
        <v>312</v>
      </c>
      <c r="C25" s="62" t="s">
        <v>222</v>
      </c>
      <c r="D25" s="70" t="s">
        <v>34</v>
      </c>
      <c r="E25" s="33">
        <v>8</v>
      </c>
      <c r="F25" s="11">
        <v>5</v>
      </c>
      <c r="G25" s="35">
        <f t="shared" si="0"/>
        <v>5.9</v>
      </c>
      <c r="H25" s="42" t="str">
        <f t="shared" si="1"/>
        <v>C</v>
      </c>
      <c r="I25" s="37"/>
    </row>
    <row r="26" spans="1:9" ht="15.75" x14ac:dyDescent="0.25">
      <c r="A26" s="31">
        <v>12</v>
      </c>
      <c r="B26" s="63" t="s">
        <v>313</v>
      </c>
      <c r="C26" s="62" t="s">
        <v>88</v>
      </c>
      <c r="D26" s="70" t="s">
        <v>39</v>
      </c>
      <c r="E26" s="33">
        <v>8</v>
      </c>
      <c r="F26" s="11">
        <v>2.5</v>
      </c>
      <c r="G26" s="35">
        <f t="shared" si="0"/>
        <v>4.1500000000000004</v>
      </c>
      <c r="H26" s="42" t="str">
        <f t="shared" si="1"/>
        <v>D</v>
      </c>
      <c r="I26" s="37"/>
    </row>
    <row r="27" spans="1:9" ht="15.75" x14ac:dyDescent="0.25">
      <c r="A27" s="31">
        <v>13</v>
      </c>
      <c r="B27" s="63" t="s">
        <v>314</v>
      </c>
      <c r="C27" s="62" t="s">
        <v>48</v>
      </c>
      <c r="D27" s="70" t="s">
        <v>71</v>
      </c>
      <c r="E27" s="33">
        <v>9</v>
      </c>
      <c r="F27" s="11">
        <v>4</v>
      </c>
      <c r="G27" s="35">
        <f t="shared" si="0"/>
        <v>5.5</v>
      </c>
      <c r="H27" s="42" t="str">
        <f t="shared" si="1"/>
        <v>C</v>
      </c>
      <c r="I27" s="37"/>
    </row>
    <row r="28" spans="1:9" ht="15.75" x14ac:dyDescent="0.25">
      <c r="A28" s="31">
        <v>14</v>
      </c>
      <c r="B28" s="63" t="s">
        <v>315</v>
      </c>
      <c r="C28" s="62" t="s">
        <v>316</v>
      </c>
      <c r="D28" s="70" t="s">
        <v>71</v>
      </c>
      <c r="E28" s="33">
        <v>9.5</v>
      </c>
      <c r="F28" s="11">
        <v>3</v>
      </c>
      <c r="G28" s="35">
        <f t="shared" si="0"/>
        <v>4.9499999999999993</v>
      </c>
      <c r="H28" s="42" t="str">
        <f t="shared" si="1"/>
        <v>D+</v>
      </c>
      <c r="I28" s="37"/>
    </row>
    <row r="29" spans="1:9" ht="15.75" x14ac:dyDescent="0.25">
      <c r="A29" s="92">
        <v>15</v>
      </c>
      <c r="B29" s="91" t="s">
        <v>317</v>
      </c>
      <c r="C29" s="93" t="s">
        <v>68</v>
      </c>
      <c r="D29" s="94" t="s">
        <v>116</v>
      </c>
      <c r="E29" s="78">
        <v>0</v>
      </c>
      <c r="F29" s="79">
        <v>0</v>
      </c>
      <c r="G29" s="80">
        <f t="shared" si="0"/>
        <v>0</v>
      </c>
      <c r="H29" s="81" t="str">
        <f t="shared" si="1"/>
        <v>F</v>
      </c>
      <c r="I29" s="95" t="s">
        <v>600</v>
      </c>
    </row>
    <row r="30" spans="1:9" ht="15.75" x14ac:dyDescent="0.25">
      <c r="A30" s="92">
        <v>16</v>
      </c>
      <c r="B30" s="91" t="s">
        <v>318</v>
      </c>
      <c r="C30" s="93" t="s">
        <v>319</v>
      </c>
      <c r="D30" s="94" t="s">
        <v>116</v>
      </c>
      <c r="E30" s="78">
        <v>0</v>
      </c>
      <c r="F30" s="79">
        <v>0</v>
      </c>
      <c r="G30" s="80">
        <f t="shared" si="0"/>
        <v>0</v>
      </c>
      <c r="H30" s="81" t="str">
        <f t="shared" si="1"/>
        <v>F</v>
      </c>
      <c r="I30" s="95" t="s">
        <v>600</v>
      </c>
    </row>
    <row r="31" spans="1:9" ht="15.75" x14ac:dyDescent="0.25">
      <c r="A31" s="31">
        <v>17</v>
      </c>
      <c r="B31" s="63" t="s">
        <v>320</v>
      </c>
      <c r="C31" s="62" t="s">
        <v>186</v>
      </c>
      <c r="D31" s="70" t="s">
        <v>120</v>
      </c>
      <c r="E31" s="33">
        <v>8</v>
      </c>
      <c r="F31" s="11">
        <v>4.5</v>
      </c>
      <c r="G31" s="35">
        <f>E31*$E$13+F31*$F$13</f>
        <v>5.55</v>
      </c>
      <c r="H31" s="42" t="str">
        <f t="shared" si="1"/>
        <v>C</v>
      </c>
      <c r="I31" s="37"/>
    </row>
    <row r="32" spans="1:9" ht="15.75" x14ac:dyDescent="0.25">
      <c r="A32" s="31">
        <v>18</v>
      </c>
      <c r="B32" s="63" t="s">
        <v>321</v>
      </c>
      <c r="C32" s="62" t="s">
        <v>230</v>
      </c>
      <c r="D32" s="70" t="s">
        <v>72</v>
      </c>
      <c r="E32" s="33">
        <v>8</v>
      </c>
      <c r="F32" s="11">
        <v>4.5</v>
      </c>
      <c r="G32" s="35">
        <f t="shared" si="0"/>
        <v>5.55</v>
      </c>
      <c r="H32" s="42" t="str">
        <f t="shared" si="1"/>
        <v>C</v>
      </c>
      <c r="I32" s="37"/>
    </row>
    <row r="33" spans="1:9" ht="15.75" x14ac:dyDescent="0.25">
      <c r="A33" s="31">
        <v>19</v>
      </c>
      <c r="B33" s="63" t="s">
        <v>322</v>
      </c>
      <c r="C33" s="62" t="s">
        <v>121</v>
      </c>
      <c r="D33" s="70" t="s">
        <v>42</v>
      </c>
      <c r="E33" s="33">
        <v>9</v>
      </c>
      <c r="F33" s="11">
        <v>2.5</v>
      </c>
      <c r="G33" s="35">
        <f t="shared" si="0"/>
        <v>4.4499999999999993</v>
      </c>
      <c r="H33" s="42" t="str">
        <f t="shared" si="1"/>
        <v>D</v>
      </c>
      <c r="I33" s="37"/>
    </row>
    <row r="34" spans="1:9" ht="15.75" x14ac:dyDescent="0.25">
      <c r="A34" s="31">
        <v>20</v>
      </c>
      <c r="B34" s="63" t="s">
        <v>323</v>
      </c>
      <c r="C34" s="62" t="s">
        <v>324</v>
      </c>
      <c r="D34" s="70" t="s">
        <v>44</v>
      </c>
      <c r="E34" s="33">
        <v>8</v>
      </c>
      <c r="F34" s="11">
        <v>4</v>
      </c>
      <c r="G34" s="35">
        <f t="shared" si="0"/>
        <v>5.1999999999999993</v>
      </c>
      <c r="H34" s="42" t="str">
        <f t="shared" si="1"/>
        <v>D+</v>
      </c>
      <c r="I34" s="37"/>
    </row>
    <row r="35" spans="1:9" ht="15.75" x14ac:dyDescent="0.25">
      <c r="A35" s="31">
        <v>21</v>
      </c>
      <c r="B35" s="63" t="s">
        <v>325</v>
      </c>
      <c r="C35" s="62" t="s">
        <v>326</v>
      </c>
      <c r="D35" s="70" t="s">
        <v>44</v>
      </c>
      <c r="E35" s="33">
        <v>8</v>
      </c>
      <c r="F35" s="11">
        <v>2</v>
      </c>
      <c r="G35" s="35">
        <f t="shared" si="0"/>
        <v>3.8</v>
      </c>
      <c r="H35" s="42" t="str">
        <f t="shared" si="1"/>
        <v>F</v>
      </c>
      <c r="I35" s="37"/>
    </row>
    <row r="36" spans="1:9" ht="15.75" x14ac:dyDescent="0.25">
      <c r="A36" s="31">
        <v>22</v>
      </c>
      <c r="B36" s="63" t="s">
        <v>327</v>
      </c>
      <c r="C36" s="62" t="s">
        <v>199</v>
      </c>
      <c r="D36" s="70" t="s">
        <v>73</v>
      </c>
      <c r="E36" s="33">
        <v>6.5</v>
      </c>
      <c r="F36" s="23">
        <v>4</v>
      </c>
      <c r="G36" s="35">
        <f t="shared" si="0"/>
        <v>4.75</v>
      </c>
      <c r="H36" s="42" t="str">
        <f t="shared" si="1"/>
        <v>D</v>
      </c>
      <c r="I36" s="44"/>
    </row>
    <row r="37" spans="1:9" ht="15.75" x14ac:dyDescent="0.25">
      <c r="A37" s="31">
        <v>23</v>
      </c>
      <c r="B37" s="63" t="s">
        <v>328</v>
      </c>
      <c r="C37" s="62" t="s">
        <v>329</v>
      </c>
      <c r="D37" s="70" t="s">
        <v>220</v>
      </c>
      <c r="E37" s="33">
        <v>9</v>
      </c>
      <c r="F37" s="11">
        <v>4</v>
      </c>
      <c r="G37" s="35">
        <f t="shared" si="0"/>
        <v>5.5</v>
      </c>
      <c r="H37" s="42" t="str">
        <f t="shared" si="1"/>
        <v>C</v>
      </c>
      <c r="I37" s="37"/>
    </row>
    <row r="38" spans="1:9" ht="15.75" x14ac:dyDescent="0.25">
      <c r="A38" s="31">
        <v>24</v>
      </c>
      <c r="B38" s="63" t="s">
        <v>330</v>
      </c>
      <c r="C38" s="62" t="s">
        <v>157</v>
      </c>
      <c r="D38" s="70" t="s">
        <v>220</v>
      </c>
      <c r="E38" s="33">
        <v>7.5</v>
      </c>
      <c r="F38" s="11">
        <v>4</v>
      </c>
      <c r="G38" s="35">
        <f t="shared" si="0"/>
        <v>5.05</v>
      </c>
      <c r="H38" s="42" t="str">
        <f t="shared" si="1"/>
        <v>D+</v>
      </c>
      <c r="I38" s="37"/>
    </row>
    <row r="39" spans="1:9" ht="15.75" x14ac:dyDescent="0.25">
      <c r="A39" s="31">
        <v>25</v>
      </c>
      <c r="B39" s="63" t="s">
        <v>331</v>
      </c>
      <c r="C39" s="62" t="s">
        <v>191</v>
      </c>
      <c r="D39" s="70" t="s">
        <v>100</v>
      </c>
      <c r="E39" s="33">
        <v>9</v>
      </c>
      <c r="F39" s="11">
        <v>4</v>
      </c>
      <c r="G39" s="35">
        <f t="shared" si="0"/>
        <v>5.5</v>
      </c>
      <c r="H39" s="42" t="str">
        <f t="shared" si="1"/>
        <v>C</v>
      </c>
      <c r="I39" s="37"/>
    </row>
    <row r="40" spans="1:9" ht="15.75" x14ac:dyDescent="0.25">
      <c r="A40" s="31">
        <v>26</v>
      </c>
      <c r="B40" s="63" t="s">
        <v>332</v>
      </c>
      <c r="C40" s="62" t="s">
        <v>40</v>
      </c>
      <c r="D40" s="70" t="s">
        <v>49</v>
      </c>
      <c r="E40" s="33">
        <v>8</v>
      </c>
      <c r="F40" s="11">
        <v>5</v>
      </c>
      <c r="G40" s="35">
        <f t="shared" si="0"/>
        <v>5.9</v>
      </c>
      <c r="H40" s="42" t="str">
        <f t="shared" si="1"/>
        <v>C</v>
      </c>
      <c r="I40" s="37"/>
    </row>
    <row r="41" spans="1:9" ht="15.75" x14ac:dyDescent="0.25">
      <c r="A41" s="31">
        <v>27</v>
      </c>
      <c r="B41" s="63" t="s">
        <v>333</v>
      </c>
      <c r="C41" s="62" t="s">
        <v>334</v>
      </c>
      <c r="D41" s="70" t="s">
        <v>111</v>
      </c>
      <c r="E41" s="33">
        <v>7.5</v>
      </c>
      <c r="F41" s="11">
        <v>4</v>
      </c>
      <c r="G41" s="35">
        <f t="shared" si="0"/>
        <v>5.05</v>
      </c>
      <c r="H41" s="42" t="str">
        <f t="shared" si="1"/>
        <v>D+</v>
      </c>
      <c r="I41" s="37"/>
    </row>
    <row r="42" spans="1:9" ht="15.75" x14ac:dyDescent="0.25">
      <c r="A42" s="31">
        <v>28</v>
      </c>
      <c r="B42" s="63" t="s">
        <v>335</v>
      </c>
      <c r="C42" s="62" t="s">
        <v>336</v>
      </c>
      <c r="D42" s="70" t="s">
        <v>111</v>
      </c>
      <c r="E42" s="33">
        <v>9</v>
      </c>
      <c r="F42" s="11">
        <v>3</v>
      </c>
      <c r="G42" s="35">
        <f t="shared" si="0"/>
        <v>4.7999999999999989</v>
      </c>
      <c r="H42" s="42" t="str">
        <f t="shared" si="1"/>
        <v>D</v>
      </c>
      <c r="I42" s="37"/>
    </row>
    <row r="43" spans="1:9" ht="15.75" x14ac:dyDescent="0.25">
      <c r="A43" s="31">
        <v>29</v>
      </c>
      <c r="B43" s="63" t="s">
        <v>337</v>
      </c>
      <c r="C43" s="62" t="s">
        <v>338</v>
      </c>
      <c r="D43" s="70" t="s">
        <v>111</v>
      </c>
      <c r="E43" s="33">
        <v>9.5</v>
      </c>
      <c r="F43" s="11">
        <v>4</v>
      </c>
      <c r="G43" s="35">
        <f t="shared" si="0"/>
        <v>5.65</v>
      </c>
      <c r="H43" s="42" t="str">
        <f t="shared" si="1"/>
        <v>C</v>
      </c>
      <c r="I43" s="37"/>
    </row>
    <row r="44" spans="1:9" ht="15.75" x14ac:dyDescent="0.25">
      <c r="A44" s="31">
        <v>30</v>
      </c>
      <c r="B44" s="63" t="s">
        <v>339</v>
      </c>
      <c r="C44" s="62" t="s">
        <v>58</v>
      </c>
      <c r="D44" s="70" t="s">
        <v>79</v>
      </c>
      <c r="E44" s="33">
        <v>8</v>
      </c>
      <c r="F44" s="11">
        <v>4.5</v>
      </c>
      <c r="G44" s="35">
        <f t="shared" si="0"/>
        <v>5.55</v>
      </c>
      <c r="H44" s="42" t="str">
        <f t="shared" si="1"/>
        <v>C</v>
      </c>
      <c r="I44" s="37"/>
    </row>
    <row r="45" spans="1:9" ht="15.75" x14ac:dyDescent="0.25">
      <c r="A45" s="31">
        <v>31</v>
      </c>
      <c r="B45" s="63" t="s">
        <v>340</v>
      </c>
      <c r="C45" s="62" t="s">
        <v>190</v>
      </c>
      <c r="D45" s="70" t="s">
        <v>103</v>
      </c>
      <c r="E45" s="33">
        <v>9</v>
      </c>
      <c r="F45" s="11">
        <v>4</v>
      </c>
      <c r="G45" s="35">
        <f t="shared" si="0"/>
        <v>5.5</v>
      </c>
      <c r="H45" s="42" t="str">
        <f t="shared" si="1"/>
        <v>C</v>
      </c>
      <c r="I45" s="37"/>
    </row>
    <row r="46" spans="1:9" ht="15.75" x14ac:dyDescent="0.25">
      <c r="A46" s="31">
        <v>32</v>
      </c>
      <c r="B46" s="63" t="s">
        <v>341</v>
      </c>
      <c r="C46" s="62" t="s">
        <v>342</v>
      </c>
      <c r="D46" s="70" t="s">
        <v>343</v>
      </c>
      <c r="E46" s="33">
        <v>8</v>
      </c>
      <c r="F46" s="11">
        <v>3</v>
      </c>
      <c r="G46" s="35">
        <f t="shared" si="0"/>
        <v>4.5</v>
      </c>
      <c r="H46" s="42" t="str">
        <f t="shared" si="1"/>
        <v>D</v>
      </c>
      <c r="I46" s="37"/>
    </row>
    <row r="47" spans="1:9" ht="15.75" x14ac:dyDescent="0.25">
      <c r="A47" s="31">
        <v>33</v>
      </c>
      <c r="B47" s="63" t="s">
        <v>344</v>
      </c>
      <c r="C47" s="62" t="s">
        <v>345</v>
      </c>
      <c r="D47" s="70" t="s">
        <v>150</v>
      </c>
      <c r="E47" s="33">
        <v>8</v>
      </c>
      <c r="F47" s="11">
        <v>5</v>
      </c>
      <c r="G47" s="35">
        <f t="shared" si="0"/>
        <v>5.9</v>
      </c>
      <c r="H47" s="42" t="str">
        <f t="shared" si="1"/>
        <v>C</v>
      </c>
      <c r="I47" s="37"/>
    </row>
    <row r="48" spans="1:9" ht="15.75" x14ac:dyDescent="0.25">
      <c r="A48" s="31">
        <v>34</v>
      </c>
      <c r="B48" s="63" t="s">
        <v>346</v>
      </c>
      <c r="C48" s="62" t="s">
        <v>172</v>
      </c>
      <c r="D48" s="70" t="s">
        <v>347</v>
      </c>
      <c r="E48" s="33">
        <v>9</v>
      </c>
      <c r="F48" s="11">
        <v>3.5</v>
      </c>
      <c r="G48" s="35">
        <f t="shared" si="0"/>
        <v>5.1499999999999995</v>
      </c>
      <c r="H48" s="42" t="str">
        <f t="shared" si="1"/>
        <v>D+</v>
      </c>
      <c r="I48" s="37"/>
    </row>
    <row r="49" spans="1:9" ht="15.75" x14ac:dyDescent="0.25">
      <c r="A49" s="31">
        <v>35</v>
      </c>
      <c r="B49" s="63" t="s">
        <v>348</v>
      </c>
      <c r="C49" s="62" t="s">
        <v>208</v>
      </c>
      <c r="D49" s="70" t="s">
        <v>86</v>
      </c>
      <c r="E49" s="33">
        <v>8</v>
      </c>
      <c r="F49" s="11">
        <v>4.5</v>
      </c>
      <c r="G49" s="35">
        <f t="shared" si="0"/>
        <v>5.55</v>
      </c>
      <c r="H49" s="42" t="str">
        <f t="shared" si="1"/>
        <v>C</v>
      </c>
      <c r="I49" s="37"/>
    </row>
    <row r="50" spans="1:9" ht="15.75" x14ac:dyDescent="0.25">
      <c r="A50" s="31">
        <v>36</v>
      </c>
      <c r="B50" s="63" t="s">
        <v>349</v>
      </c>
      <c r="C50" s="62" t="s">
        <v>40</v>
      </c>
      <c r="D50" s="70" t="s">
        <v>90</v>
      </c>
      <c r="E50" s="33">
        <v>9.5</v>
      </c>
      <c r="F50" s="11">
        <v>4</v>
      </c>
      <c r="G50" s="35">
        <f t="shared" si="0"/>
        <v>5.65</v>
      </c>
      <c r="H50" s="42" t="str">
        <f t="shared" si="1"/>
        <v>C</v>
      </c>
      <c r="I50" s="37"/>
    </row>
    <row r="51" spans="1:9" ht="15.75" x14ac:dyDescent="0.25">
      <c r="A51" s="31">
        <v>37</v>
      </c>
      <c r="B51" s="63" t="s">
        <v>350</v>
      </c>
      <c r="C51" s="62" t="s">
        <v>40</v>
      </c>
      <c r="D51" s="70" t="s">
        <v>183</v>
      </c>
      <c r="E51" s="33">
        <v>8</v>
      </c>
      <c r="F51" s="11">
        <v>2</v>
      </c>
      <c r="G51" s="35">
        <f t="shared" si="0"/>
        <v>3.8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63" t="s">
        <v>351</v>
      </c>
      <c r="C52" s="62" t="s">
        <v>82</v>
      </c>
      <c r="D52" s="70" t="s">
        <v>92</v>
      </c>
      <c r="E52" s="33">
        <v>8</v>
      </c>
      <c r="F52" s="11">
        <v>5</v>
      </c>
      <c r="G52" s="35">
        <f t="shared" si="0"/>
        <v>5.9</v>
      </c>
      <c r="H52" s="42" t="str">
        <f t="shared" si="1"/>
        <v>C</v>
      </c>
      <c r="I52" s="37"/>
    </row>
    <row r="53" spans="1:9" ht="15.75" x14ac:dyDescent="0.25">
      <c r="A53" s="31">
        <v>39</v>
      </c>
      <c r="B53" s="63" t="s">
        <v>352</v>
      </c>
      <c r="C53" s="62" t="s">
        <v>353</v>
      </c>
      <c r="D53" s="70" t="s">
        <v>118</v>
      </c>
      <c r="E53" s="33">
        <v>9.5</v>
      </c>
      <c r="F53" s="11">
        <v>3.5</v>
      </c>
      <c r="G53" s="35">
        <f t="shared" si="0"/>
        <v>5.3</v>
      </c>
      <c r="H53" s="42" t="str">
        <f t="shared" si="1"/>
        <v>D+</v>
      </c>
      <c r="I53" s="37"/>
    </row>
    <row r="54" spans="1:9" ht="15.75" x14ac:dyDescent="0.25">
      <c r="A54" s="31">
        <v>40</v>
      </c>
      <c r="B54" s="63" t="s">
        <v>354</v>
      </c>
      <c r="C54" s="62" t="s">
        <v>355</v>
      </c>
      <c r="D54" s="70" t="s">
        <v>211</v>
      </c>
      <c r="E54" s="33">
        <v>8</v>
      </c>
      <c r="F54" s="11">
        <v>3.5</v>
      </c>
      <c r="G54" s="35">
        <f t="shared" si="0"/>
        <v>4.8499999999999996</v>
      </c>
      <c r="H54" s="42" t="str">
        <f t="shared" si="1"/>
        <v>D</v>
      </c>
      <c r="I54" s="37"/>
    </row>
    <row r="55" spans="1:9" ht="15.75" x14ac:dyDescent="0.25">
      <c r="A55" s="31">
        <v>41</v>
      </c>
      <c r="B55" s="66" t="s">
        <v>356</v>
      </c>
      <c r="C55" s="67" t="s">
        <v>357</v>
      </c>
      <c r="D55" s="71" t="s">
        <v>213</v>
      </c>
      <c r="E55" s="33">
        <v>7.5</v>
      </c>
      <c r="F55" s="23">
        <v>3.5</v>
      </c>
      <c r="G55" s="35">
        <f t="shared" si="0"/>
        <v>4.6999999999999993</v>
      </c>
      <c r="H55" s="42" t="str">
        <f t="shared" si="1"/>
        <v>D</v>
      </c>
      <c r="I55" s="37"/>
    </row>
    <row r="56" spans="1:9" ht="16.5" x14ac:dyDescent="0.25">
      <c r="A56" s="31">
        <v>42</v>
      </c>
      <c r="B56" s="56"/>
      <c r="C56" s="57"/>
      <c r="D56" s="58"/>
      <c r="E56" s="33"/>
      <c r="F56" s="11"/>
      <c r="G56" s="35">
        <f t="shared" si="0"/>
        <v>0</v>
      </c>
      <c r="H56" s="42" t="str">
        <f t="shared" si="1"/>
        <v>F</v>
      </c>
      <c r="I56" s="37"/>
    </row>
    <row r="57" spans="1:9" ht="16.5" x14ac:dyDescent="0.25">
      <c r="A57" s="38">
        <v>43</v>
      </c>
      <c r="B57" s="45"/>
      <c r="C57" s="68"/>
      <c r="D57" s="47"/>
      <c r="E57" s="39"/>
      <c r="F57" s="26"/>
      <c r="G57" s="40">
        <f t="shared" si="0"/>
        <v>0</v>
      </c>
      <c r="H57" s="43" t="str">
        <f t="shared" si="1"/>
        <v>F</v>
      </c>
      <c r="I57" s="4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12" t="str">
        <f>"Cộng danh sách gồm "</f>
        <v xml:space="preserve">Cộng danh sách gồm </v>
      </c>
      <c r="B59" s="12"/>
      <c r="C59" s="12"/>
      <c r="D59" s="13">
        <f>COUNTA(H15:H57)</f>
        <v>43</v>
      </c>
      <c r="E59" s="14">
        <v>1</v>
      </c>
      <c r="F59" s="15"/>
      <c r="G59" s="1"/>
      <c r="H59" s="1"/>
      <c r="I59" s="1"/>
    </row>
    <row r="60" spans="1:9" ht="15.75" x14ac:dyDescent="0.25">
      <c r="A60" s="121" t="s">
        <v>19</v>
      </c>
      <c r="B60" s="121"/>
      <c r="C60" s="121"/>
      <c r="D60" s="16">
        <f>COUNTIF(G15:G57,"&gt;=5")</f>
        <v>25</v>
      </c>
      <c r="E60" s="17">
        <f>D60/D59</f>
        <v>0.58139534883720934</v>
      </c>
      <c r="F60" s="18"/>
      <c r="G60" s="1"/>
      <c r="H60" s="1"/>
      <c r="I60" s="1"/>
    </row>
    <row r="61" spans="1:9" ht="15.75" x14ac:dyDescent="0.25">
      <c r="A61" s="121" t="s">
        <v>20</v>
      </c>
      <c r="B61" s="121"/>
      <c r="C61" s="121"/>
      <c r="D61" s="16"/>
      <c r="E61" s="17">
        <f>D61/D59</f>
        <v>0</v>
      </c>
      <c r="F61" s="18"/>
      <c r="G61" s="1"/>
      <c r="H61" s="1"/>
      <c r="I61" s="1"/>
    </row>
    <row r="62" spans="1:9" ht="15.75" x14ac:dyDescent="0.25">
      <c r="A62" s="19"/>
      <c r="B62" s="19"/>
      <c r="C62" s="4"/>
      <c r="D62" s="19"/>
      <c r="E62" s="3"/>
      <c r="F62" s="1"/>
      <c r="G62" s="1"/>
      <c r="H62" s="1"/>
      <c r="I62" s="1"/>
    </row>
    <row r="63" spans="1:9" ht="15.75" x14ac:dyDescent="0.25">
      <c r="A63" s="1"/>
      <c r="B63" s="1"/>
      <c r="C63" s="1"/>
      <c r="D63" s="1"/>
      <c r="E63" s="122" t="str">
        <f ca="1">"TP. Hồ Chí Minh, ngày "&amp;  DAY(NOW())&amp;" tháng " &amp;MONTH(NOW())&amp;" năm "&amp;YEAR(NOW())</f>
        <v>TP. Hồ Chí Minh, ngày 9 tháng 1 năm 2017</v>
      </c>
      <c r="F63" s="122"/>
      <c r="G63" s="122"/>
      <c r="H63" s="122"/>
      <c r="I63" s="122"/>
    </row>
    <row r="64" spans="1:9" ht="15.75" x14ac:dyDescent="0.25">
      <c r="A64" s="106" t="s">
        <v>163</v>
      </c>
      <c r="B64" s="106"/>
      <c r="C64" s="106"/>
      <c r="D64" s="1"/>
      <c r="E64" s="106" t="s">
        <v>21</v>
      </c>
      <c r="F64" s="106"/>
      <c r="G64" s="106"/>
      <c r="H64" s="106"/>
      <c r="I64" s="106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70" spans="1:9" ht="15.75" x14ac:dyDescent="0.25">
      <c r="F70" s="105"/>
      <c r="G70" s="105"/>
      <c r="H70" s="105"/>
    </row>
    <row r="74" spans="1:9" x14ac:dyDescent="0.25">
      <c r="E74" t="s">
        <v>298</v>
      </c>
    </row>
  </sheetData>
  <protectedRanges>
    <protectedRange sqref="A65:D65" name="Range5"/>
    <protectedRange sqref="I15:I57" name="Range4"/>
    <protectedRange sqref="E15:F57" name="Range3"/>
    <protectedRange sqref="A4" name="Range1"/>
    <protectedRange sqref="E13:F13" name="Range6"/>
    <protectedRange sqref="C8:C10 G8:G9" name="Range2_1"/>
    <protectedRange sqref="E65:I65" name="Range5_1"/>
    <protectedRange sqref="B15:D57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0:H70"/>
    <mergeCell ref="A64:C64"/>
    <mergeCell ref="E64:I64"/>
    <mergeCell ref="A10:B10"/>
    <mergeCell ref="C10:D10"/>
    <mergeCell ref="A12:A13"/>
    <mergeCell ref="B12:B13"/>
    <mergeCell ref="C12:D13"/>
    <mergeCell ref="G12:H12"/>
    <mergeCell ref="I12:I13"/>
    <mergeCell ref="C14:D14"/>
    <mergeCell ref="A60:C60"/>
    <mergeCell ref="A61:C61"/>
    <mergeCell ref="E63:I63"/>
  </mergeCells>
  <conditionalFormatting sqref="H15:H57">
    <cfRule type="cellIs" dxfId="7" priority="2" stopIfTrue="1" operator="equal">
      <formula>"F"</formula>
    </cfRule>
  </conditionalFormatting>
  <conditionalFormatting sqref="G15:G57">
    <cfRule type="expression" dxfId="6" priority="1" stopIfTrue="1">
      <formula>MAX(#REF!)&lt;4</formula>
    </cfRule>
  </conditionalFormatting>
  <pageMargins left="0.39583333333333298" right="7.2916666666666699E-2" top="0.75" bottom="0.18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7"/>
  <sheetViews>
    <sheetView view="pageLayout" topLeftCell="A11" zoomScaleNormal="100" workbookViewId="0">
      <selection activeCell="G83" sqref="G83"/>
    </sheetView>
  </sheetViews>
  <sheetFormatPr defaultRowHeight="15" x14ac:dyDescent="0.25"/>
  <cols>
    <col min="1" max="1" width="6.7109375" customWidth="1"/>
    <col min="2" max="2" width="13.28515625" customWidth="1"/>
    <col min="3" max="3" width="22.7109375" customWidth="1"/>
    <col min="9" max="9" width="11.855468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75" x14ac:dyDescent="0.25">
      <c r="A9" s="107" t="s">
        <v>7</v>
      </c>
      <c r="B9" s="107"/>
      <c r="C9" s="107" t="s">
        <v>360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75" x14ac:dyDescent="0.25">
      <c r="A10" s="107" t="s">
        <v>9</v>
      </c>
      <c r="B10" s="107"/>
      <c r="C10" s="107" t="s">
        <v>599</v>
      </c>
      <c r="D10" s="107"/>
      <c r="E10" s="19" t="s">
        <v>171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9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x14ac:dyDescent="0.25">
      <c r="A15" s="96">
        <v>1</v>
      </c>
      <c r="B15" s="97" t="s">
        <v>361</v>
      </c>
      <c r="C15" s="98" t="s">
        <v>87</v>
      </c>
      <c r="D15" s="99" t="s">
        <v>23</v>
      </c>
      <c r="E15" s="100">
        <v>0</v>
      </c>
      <c r="F15" s="101">
        <v>0</v>
      </c>
      <c r="G15" s="102">
        <f>E15*$E$13+F15*$F$13</f>
        <v>0</v>
      </c>
      <c r="H15" s="103" t="str">
        <f>IF(G15&lt;4,"F",IF(G15&lt;=4.9,"D",IF(G15&lt;=5.4,"D+",IF(G15&lt;=5.9,"C",IF(G15&lt;=6.9,"C+",IF(G15&lt;=7.9,"B",IF(G15&lt;=8.4,"B+","A")))))))</f>
        <v>F</v>
      </c>
      <c r="I15" s="104" t="s">
        <v>600</v>
      </c>
    </row>
    <row r="16" spans="1:9" ht="15.75" x14ac:dyDescent="0.25">
      <c r="A16" s="31">
        <v>2</v>
      </c>
      <c r="B16" s="51" t="s">
        <v>362</v>
      </c>
      <c r="C16" s="50" t="s">
        <v>363</v>
      </c>
      <c r="D16" s="52" t="s">
        <v>93</v>
      </c>
      <c r="E16" s="33">
        <v>8</v>
      </c>
      <c r="F16" s="11">
        <v>5</v>
      </c>
      <c r="G16" s="35">
        <f t="shared" ref="G16:G84" si="0">E16*$E$13+F16*$F$13</f>
        <v>5.9</v>
      </c>
      <c r="H16" s="42" t="str">
        <f t="shared" ref="H16:H84" si="1">IF(G16&lt;4,"F",IF(G16&lt;=4.9,"D",IF(G16&lt;=5.4,"D+",IF(G16&lt;=5.9,"C",IF(G16&lt;=6.9,"C+",IF(G16&lt;=7.9,"B",IF(G16&lt;=8.4,"B+","A")))))))</f>
        <v>C</v>
      </c>
      <c r="I16" s="37"/>
    </row>
    <row r="17" spans="1:9" ht="15.75" x14ac:dyDescent="0.25">
      <c r="A17" s="31">
        <v>3</v>
      </c>
      <c r="B17" s="51" t="s">
        <v>364</v>
      </c>
      <c r="C17" s="50" t="s">
        <v>365</v>
      </c>
      <c r="D17" s="52" t="s">
        <v>24</v>
      </c>
      <c r="E17" s="33">
        <v>7</v>
      </c>
      <c r="F17" s="11">
        <v>4</v>
      </c>
      <c r="G17" s="35">
        <f t="shared" si="0"/>
        <v>4.9000000000000004</v>
      </c>
      <c r="H17" s="42" t="str">
        <f t="shared" si="1"/>
        <v>D</v>
      </c>
      <c r="I17" s="37"/>
    </row>
    <row r="18" spans="1:9" ht="15.75" x14ac:dyDescent="0.25">
      <c r="A18" s="31">
        <v>4</v>
      </c>
      <c r="B18" s="51" t="s">
        <v>366</v>
      </c>
      <c r="C18" s="50" t="s">
        <v>182</v>
      </c>
      <c r="D18" s="52" t="s">
        <v>367</v>
      </c>
      <c r="E18" s="33">
        <v>8</v>
      </c>
      <c r="F18" s="11">
        <v>2</v>
      </c>
      <c r="G18" s="35">
        <f t="shared" si="0"/>
        <v>3.8</v>
      </c>
      <c r="H18" s="42" t="str">
        <f t="shared" si="1"/>
        <v>F</v>
      </c>
      <c r="I18" s="37"/>
    </row>
    <row r="19" spans="1:9" ht="15.75" x14ac:dyDescent="0.25">
      <c r="A19" s="31">
        <v>5</v>
      </c>
      <c r="B19" s="51" t="s">
        <v>368</v>
      </c>
      <c r="C19" s="50" t="s">
        <v>369</v>
      </c>
      <c r="D19" s="52" t="s">
        <v>370</v>
      </c>
      <c r="E19" s="33">
        <v>8.5</v>
      </c>
      <c r="F19" s="11">
        <v>4</v>
      </c>
      <c r="G19" s="35">
        <f t="shared" si="0"/>
        <v>5.35</v>
      </c>
      <c r="H19" s="42" t="str">
        <f t="shared" si="1"/>
        <v>D+</v>
      </c>
      <c r="I19" s="37"/>
    </row>
    <row r="20" spans="1:9" ht="15.75" x14ac:dyDescent="0.25">
      <c r="A20" s="31">
        <v>6</v>
      </c>
      <c r="B20" s="51" t="s">
        <v>371</v>
      </c>
      <c r="C20" s="50" t="s">
        <v>175</v>
      </c>
      <c r="D20" s="52" t="s">
        <v>107</v>
      </c>
      <c r="E20" s="33">
        <v>7</v>
      </c>
      <c r="F20" s="11">
        <v>3</v>
      </c>
      <c r="G20" s="35">
        <f t="shared" si="0"/>
        <v>4.1999999999999993</v>
      </c>
      <c r="H20" s="42" t="str">
        <f t="shared" si="1"/>
        <v>D</v>
      </c>
      <c r="I20" s="37"/>
    </row>
    <row r="21" spans="1:9" ht="15.75" x14ac:dyDescent="0.25">
      <c r="A21" s="31">
        <v>7</v>
      </c>
      <c r="B21" s="51" t="s">
        <v>372</v>
      </c>
      <c r="C21" s="50" t="s">
        <v>373</v>
      </c>
      <c r="D21" s="52" t="s">
        <v>26</v>
      </c>
      <c r="E21" s="33">
        <v>9</v>
      </c>
      <c r="F21" s="11">
        <v>5</v>
      </c>
      <c r="G21" s="35">
        <f t="shared" si="0"/>
        <v>6.1999999999999993</v>
      </c>
      <c r="H21" s="42" t="str">
        <f t="shared" si="1"/>
        <v>C+</v>
      </c>
      <c r="I21" s="37"/>
    </row>
    <row r="22" spans="1:9" ht="15.75" x14ac:dyDescent="0.25">
      <c r="A22" s="31">
        <v>8</v>
      </c>
      <c r="B22" s="51" t="s">
        <v>374</v>
      </c>
      <c r="C22" s="50" t="s">
        <v>375</v>
      </c>
      <c r="D22" s="52" t="s">
        <v>64</v>
      </c>
      <c r="E22" s="33">
        <v>8</v>
      </c>
      <c r="F22" s="11">
        <v>1</v>
      </c>
      <c r="G22" s="35">
        <f t="shared" si="0"/>
        <v>3.0999999999999996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51" t="s">
        <v>376</v>
      </c>
      <c r="C23" s="50" t="s">
        <v>31</v>
      </c>
      <c r="D23" s="52" t="s">
        <v>27</v>
      </c>
      <c r="E23" s="33">
        <v>7.5</v>
      </c>
      <c r="F23" s="11">
        <v>2</v>
      </c>
      <c r="G23" s="35">
        <f t="shared" si="0"/>
        <v>3.65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51" t="s">
        <v>377</v>
      </c>
      <c r="C24" s="50" t="s">
        <v>378</v>
      </c>
      <c r="D24" s="52" t="s">
        <v>28</v>
      </c>
      <c r="E24" s="33">
        <v>9</v>
      </c>
      <c r="F24" s="11">
        <v>3</v>
      </c>
      <c r="G24" s="35">
        <f t="shared" si="0"/>
        <v>4.7999999999999989</v>
      </c>
      <c r="H24" s="42" t="str">
        <f t="shared" si="1"/>
        <v>D</v>
      </c>
      <c r="I24" s="37"/>
    </row>
    <row r="25" spans="1:9" ht="15.75" x14ac:dyDescent="0.25">
      <c r="A25" s="31">
        <v>11</v>
      </c>
      <c r="B25" s="51" t="s">
        <v>379</v>
      </c>
      <c r="C25" s="50" t="s">
        <v>106</v>
      </c>
      <c r="D25" s="52" t="s">
        <v>95</v>
      </c>
      <c r="E25" s="33">
        <v>8</v>
      </c>
      <c r="F25" s="11">
        <v>2</v>
      </c>
      <c r="G25" s="35">
        <f t="shared" si="0"/>
        <v>3.8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51" t="s">
        <v>380</v>
      </c>
      <c r="C26" s="50" t="s">
        <v>381</v>
      </c>
      <c r="D26" s="52" t="s">
        <v>96</v>
      </c>
      <c r="E26" s="33">
        <v>8.5</v>
      </c>
      <c r="F26" s="11">
        <v>5</v>
      </c>
      <c r="G26" s="35">
        <f t="shared" si="0"/>
        <v>6.05</v>
      </c>
      <c r="H26" s="42" t="str">
        <f t="shared" si="1"/>
        <v>C+</v>
      </c>
      <c r="I26" s="37"/>
    </row>
    <row r="27" spans="1:9" ht="15.75" x14ac:dyDescent="0.25">
      <c r="A27" s="31">
        <v>13</v>
      </c>
      <c r="B27" s="51" t="s">
        <v>382</v>
      </c>
      <c r="C27" s="50" t="s">
        <v>60</v>
      </c>
      <c r="D27" s="52" t="s">
        <v>66</v>
      </c>
      <c r="E27" s="33">
        <v>8</v>
      </c>
      <c r="F27" s="11">
        <v>6</v>
      </c>
      <c r="G27" s="35">
        <f t="shared" si="0"/>
        <v>6.6</v>
      </c>
      <c r="H27" s="42" t="str">
        <f t="shared" si="1"/>
        <v>C+</v>
      </c>
      <c r="I27" s="37"/>
    </row>
    <row r="28" spans="1:9" ht="15.75" x14ac:dyDescent="0.25">
      <c r="A28" s="31">
        <v>14</v>
      </c>
      <c r="B28" s="51" t="s">
        <v>383</v>
      </c>
      <c r="C28" s="50" t="s">
        <v>384</v>
      </c>
      <c r="D28" s="52" t="s">
        <v>108</v>
      </c>
      <c r="E28" s="33">
        <v>9.5</v>
      </c>
      <c r="F28" s="11">
        <v>3</v>
      </c>
      <c r="G28" s="35">
        <f t="shared" si="0"/>
        <v>4.9499999999999993</v>
      </c>
      <c r="H28" s="42" t="str">
        <f t="shared" si="1"/>
        <v>D+</v>
      </c>
      <c r="I28" s="37"/>
    </row>
    <row r="29" spans="1:9" ht="15.75" x14ac:dyDescent="0.25">
      <c r="A29" s="92">
        <v>15</v>
      </c>
      <c r="B29" s="75" t="s">
        <v>385</v>
      </c>
      <c r="C29" s="76" t="s">
        <v>386</v>
      </c>
      <c r="D29" s="77" t="s">
        <v>108</v>
      </c>
      <c r="E29" s="78">
        <v>0</v>
      </c>
      <c r="F29" s="79">
        <v>0</v>
      </c>
      <c r="G29" s="80">
        <f t="shared" si="0"/>
        <v>0</v>
      </c>
      <c r="H29" s="81" t="str">
        <f t="shared" si="1"/>
        <v>F</v>
      </c>
      <c r="I29" s="95" t="s">
        <v>600</v>
      </c>
    </row>
    <row r="30" spans="1:9" ht="15.75" x14ac:dyDescent="0.25">
      <c r="A30" s="31">
        <v>16</v>
      </c>
      <c r="B30" s="51" t="s">
        <v>387</v>
      </c>
      <c r="C30" s="50" t="s">
        <v>388</v>
      </c>
      <c r="D30" s="52" t="s">
        <v>108</v>
      </c>
      <c r="E30" s="33">
        <v>7</v>
      </c>
      <c r="F30" s="11">
        <v>3</v>
      </c>
      <c r="G30" s="35">
        <f t="shared" si="0"/>
        <v>4.1999999999999993</v>
      </c>
      <c r="H30" s="42" t="str">
        <f t="shared" si="1"/>
        <v>D</v>
      </c>
      <c r="I30" s="37"/>
    </row>
    <row r="31" spans="1:9" ht="15.75" x14ac:dyDescent="0.25">
      <c r="A31" s="31">
        <v>17</v>
      </c>
      <c r="B31" s="51" t="s">
        <v>389</v>
      </c>
      <c r="C31" s="50" t="s">
        <v>390</v>
      </c>
      <c r="D31" s="52" t="s">
        <v>97</v>
      </c>
      <c r="E31" s="33">
        <v>9</v>
      </c>
      <c r="F31" s="11">
        <v>4</v>
      </c>
      <c r="G31" s="35">
        <f t="shared" si="0"/>
        <v>5.5</v>
      </c>
      <c r="H31" s="42" t="str">
        <f t="shared" si="1"/>
        <v>C</v>
      </c>
      <c r="I31" s="37"/>
    </row>
    <row r="32" spans="1:9" ht="15.75" x14ac:dyDescent="0.25">
      <c r="A32" s="31">
        <v>18</v>
      </c>
      <c r="B32" s="51" t="s">
        <v>391</v>
      </c>
      <c r="C32" s="50" t="s">
        <v>68</v>
      </c>
      <c r="D32" s="52" t="s">
        <v>32</v>
      </c>
      <c r="E32" s="33">
        <v>8</v>
      </c>
      <c r="F32" s="11">
        <v>3</v>
      </c>
      <c r="G32" s="35">
        <f t="shared" si="0"/>
        <v>4.5</v>
      </c>
      <c r="H32" s="42" t="str">
        <f t="shared" si="1"/>
        <v>D</v>
      </c>
      <c r="I32" s="37"/>
    </row>
    <row r="33" spans="1:9" ht="15.75" x14ac:dyDescent="0.25">
      <c r="A33" s="31">
        <v>19</v>
      </c>
      <c r="B33" s="51" t="s">
        <v>392</v>
      </c>
      <c r="C33" s="50" t="s">
        <v>173</v>
      </c>
      <c r="D33" s="52" t="s">
        <v>162</v>
      </c>
      <c r="E33" s="33">
        <v>7</v>
      </c>
      <c r="F33" s="11">
        <v>3</v>
      </c>
      <c r="G33" s="35">
        <f t="shared" si="0"/>
        <v>4.1999999999999993</v>
      </c>
      <c r="H33" s="42" t="str">
        <f t="shared" si="1"/>
        <v>D</v>
      </c>
      <c r="I33" s="37"/>
    </row>
    <row r="34" spans="1:9" ht="15.75" x14ac:dyDescent="0.25">
      <c r="A34" s="31">
        <v>20</v>
      </c>
      <c r="B34" s="51" t="s">
        <v>393</v>
      </c>
      <c r="C34" s="50" t="s">
        <v>394</v>
      </c>
      <c r="D34" s="52" t="s">
        <v>138</v>
      </c>
      <c r="E34" s="33">
        <v>7.5</v>
      </c>
      <c r="F34" s="11">
        <v>4</v>
      </c>
      <c r="G34" s="35">
        <f t="shared" si="0"/>
        <v>5.05</v>
      </c>
      <c r="H34" s="42" t="str">
        <f t="shared" si="1"/>
        <v>D+</v>
      </c>
      <c r="I34" s="37"/>
    </row>
    <row r="35" spans="1:9" ht="15.75" x14ac:dyDescent="0.25">
      <c r="A35" s="31">
        <v>21</v>
      </c>
      <c r="B35" s="51" t="s">
        <v>395</v>
      </c>
      <c r="C35" s="50" t="s">
        <v>396</v>
      </c>
      <c r="D35" s="52" t="s">
        <v>35</v>
      </c>
      <c r="E35" s="33">
        <v>8</v>
      </c>
      <c r="F35" s="11">
        <v>4</v>
      </c>
      <c r="G35" s="35">
        <f t="shared" si="0"/>
        <v>5.1999999999999993</v>
      </c>
      <c r="H35" s="42" t="str">
        <f t="shared" si="1"/>
        <v>D+</v>
      </c>
      <c r="I35" s="37"/>
    </row>
    <row r="36" spans="1:9" ht="15.75" x14ac:dyDescent="0.25">
      <c r="A36" s="31">
        <v>22</v>
      </c>
      <c r="B36" s="51" t="s">
        <v>397</v>
      </c>
      <c r="C36" s="50" t="s">
        <v>398</v>
      </c>
      <c r="D36" s="52" t="s">
        <v>35</v>
      </c>
      <c r="E36" s="33">
        <v>9</v>
      </c>
      <c r="F36" s="11">
        <v>4</v>
      </c>
      <c r="G36" s="35">
        <f t="shared" si="0"/>
        <v>5.5</v>
      </c>
      <c r="H36" s="42" t="str">
        <f t="shared" si="1"/>
        <v>C</v>
      </c>
      <c r="I36" s="37"/>
    </row>
    <row r="37" spans="1:9" ht="15.75" x14ac:dyDescent="0.25">
      <c r="A37" s="31">
        <v>23</v>
      </c>
      <c r="B37" s="51" t="s">
        <v>399</v>
      </c>
      <c r="C37" s="50" t="s">
        <v>146</v>
      </c>
      <c r="D37" s="52" t="s">
        <v>132</v>
      </c>
      <c r="E37" s="33">
        <v>9</v>
      </c>
      <c r="F37" s="11">
        <v>2</v>
      </c>
      <c r="G37" s="35">
        <f t="shared" si="0"/>
        <v>4.0999999999999996</v>
      </c>
      <c r="H37" s="42" t="str">
        <f t="shared" si="1"/>
        <v>D</v>
      </c>
      <c r="I37" s="37"/>
    </row>
    <row r="38" spans="1:9" ht="15.75" x14ac:dyDescent="0.25">
      <c r="A38" s="31">
        <v>24</v>
      </c>
      <c r="B38" s="51" t="s">
        <v>400</v>
      </c>
      <c r="C38" s="50" t="s">
        <v>401</v>
      </c>
      <c r="D38" s="52" t="s">
        <v>98</v>
      </c>
      <c r="E38" s="33">
        <v>6.5</v>
      </c>
      <c r="F38" s="11">
        <v>3</v>
      </c>
      <c r="G38" s="35">
        <f t="shared" si="0"/>
        <v>4.05</v>
      </c>
      <c r="H38" s="42" t="str">
        <f t="shared" si="1"/>
        <v>D</v>
      </c>
      <c r="I38" s="37"/>
    </row>
    <row r="39" spans="1:9" ht="15.75" x14ac:dyDescent="0.25">
      <c r="A39" s="31">
        <v>25</v>
      </c>
      <c r="B39" s="51" t="s">
        <v>402</v>
      </c>
      <c r="C39" s="50" t="s">
        <v>403</v>
      </c>
      <c r="D39" s="52" t="s">
        <v>99</v>
      </c>
      <c r="E39" s="33">
        <v>8</v>
      </c>
      <c r="F39" s="11">
        <v>4</v>
      </c>
      <c r="G39" s="35">
        <f t="shared" si="0"/>
        <v>5.1999999999999993</v>
      </c>
      <c r="H39" s="42" t="str">
        <f t="shared" si="1"/>
        <v>D+</v>
      </c>
      <c r="I39" s="37"/>
    </row>
    <row r="40" spans="1:9" ht="15.75" x14ac:dyDescent="0.25">
      <c r="A40" s="31">
        <v>26</v>
      </c>
      <c r="B40" s="51" t="s">
        <v>404</v>
      </c>
      <c r="C40" s="50" t="s">
        <v>229</v>
      </c>
      <c r="D40" s="52" t="s">
        <v>70</v>
      </c>
      <c r="E40" s="33">
        <v>8</v>
      </c>
      <c r="F40" s="11">
        <v>1</v>
      </c>
      <c r="G40" s="35">
        <f t="shared" si="0"/>
        <v>3.0999999999999996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51" t="s">
        <v>405</v>
      </c>
      <c r="C41" s="50" t="s">
        <v>406</v>
      </c>
      <c r="D41" s="52" t="s">
        <v>187</v>
      </c>
      <c r="E41" s="33">
        <v>7.5</v>
      </c>
      <c r="F41" s="11">
        <v>3</v>
      </c>
      <c r="G41" s="35">
        <f t="shared" si="0"/>
        <v>4.3499999999999996</v>
      </c>
      <c r="H41" s="42" t="str">
        <f t="shared" si="1"/>
        <v>D</v>
      </c>
      <c r="I41" s="37"/>
    </row>
    <row r="42" spans="1:9" ht="15.75" x14ac:dyDescent="0.25">
      <c r="A42" s="92">
        <v>28</v>
      </c>
      <c r="B42" s="75" t="s">
        <v>407</v>
      </c>
      <c r="C42" s="76" t="s">
        <v>408</v>
      </c>
      <c r="D42" s="77" t="s">
        <v>38</v>
      </c>
      <c r="E42" s="78">
        <v>0</v>
      </c>
      <c r="F42" s="79">
        <v>0</v>
      </c>
      <c r="G42" s="80">
        <f t="shared" si="0"/>
        <v>0</v>
      </c>
      <c r="H42" s="81" t="str">
        <f t="shared" si="1"/>
        <v>F</v>
      </c>
      <c r="I42" s="95" t="s">
        <v>600</v>
      </c>
    </row>
    <row r="43" spans="1:9" ht="15.75" x14ac:dyDescent="0.25">
      <c r="A43" s="31">
        <v>29</v>
      </c>
      <c r="B43" s="51" t="s">
        <v>409</v>
      </c>
      <c r="C43" s="50" t="s">
        <v>109</v>
      </c>
      <c r="D43" s="52" t="s">
        <v>197</v>
      </c>
      <c r="E43" s="33">
        <v>9</v>
      </c>
      <c r="F43" s="11">
        <v>3</v>
      </c>
      <c r="G43" s="35">
        <f t="shared" si="0"/>
        <v>4.7999999999999989</v>
      </c>
      <c r="H43" s="42" t="str">
        <f t="shared" si="1"/>
        <v>D</v>
      </c>
      <c r="I43" s="37"/>
    </row>
    <row r="44" spans="1:9" ht="15.75" x14ac:dyDescent="0.25">
      <c r="A44" s="31">
        <v>30</v>
      </c>
      <c r="B44" s="51" t="s">
        <v>410</v>
      </c>
      <c r="C44" s="50" t="s">
        <v>411</v>
      </c>
      <c r="D44" s="52" t="s">
        <v>110</v>
      </c>
      <c r="E44" s="33">
        <v>8</v>
      </c>
      <c r="F44" s="11">
        <v>3</v>
      </c>
      <c r="G44" s="35">
        <f t="shared" si="0"/>
        <v>4.5</v>
      </c>
      <c r="H44" s="42" t="str">
        <f t="shared" si="1"/>
        <v>D</v>
      </c>
      <c r="I44" s="37"/>
    </row>
    <row r="45" spans="1:9" ht="15.75" x14ac:dyDescent="0.25">
      <c r="A45" s="31">
        <v>31</v>
      </c>
      <c r="B45" s="51" t="s">
        <v>412</v>
      </c>
      <c r="C45" s="50" t="s">
        <v>413</v>
      </c>
      <c r="D45" s="52" t="s">
        <v>41</v>
      </c>
      <c r="E45" s="33">
        <v>9</v>
      </c>
      <c r="F45" s="11">
        <v>5</v>
      </c>
      <c r="G45" s="35">
        <f t="shared" si="0"/>
        <v>6.1999999999999993</v>
      </c>
      <c r="H45" s="42" t="str">
        <f t="shared" si="1"/>
        <v>C+</v>
      </c>
      <c r="I45" s="37"/>
    </row>
    <row r="46" spans="1:9" ht="15.75" x14ac:dyDescent="0.25">
      <c r="A46" s="31">
        <v>32</v>
      </c>
      <c r="B46" s="51" t="s">
        <v>414</v>
      </c>
      <c r="C46" s="50" t="s">
        <v>181</v>
      </c>
      <c r="D46" s="52" t="s">
        <v>139</v>
      </c>
      <c r="E46" s="33">
        <v>9.5</v>
      </c>
      <c r="F46" s="11">
        <v>0</v>
      </c>
      <c r="G46" s="35">
        <f t="shared" si="0"/>
        <v>2.85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51" t="s">
        <v>415</v>
      </c>
      <c r="C47" s="50" t="s">
        <v>195</v>
      </c>
      <c r="D47" s="52" t="s">
        <v>151</v>
      </c>
      <c r="E47" s="33">
        <v>9</v>
      </c>
      <c r="F47" s="11">
        <v>4</v>
      </c>
      <c r="G47" s="35">
        <f t="shared" si="0"/>
        <v>5.5</v>
      </c>
      <c r="H47" s="42" t="str">
        <f t="shared" si="1"/>
        <v>C</v>
      </c>
      <c r="I47" s="37"/>
    </row>
    <row r="48" spans="1:9" ht="15.75" x14ac:dyDescent="0.25">
      <c r="A48" s="31">
        <v>34</v>
      </c>
      <c r="B48" s="51" t="s">
        <v>416</v>
      </c>
      <c r="C48" s="50" t="s">
        <v>214</v>
      </c>
      <c r="D48" s="52" t="s">
        <v>71</v>
      </c>
      <c r="E48" s="33">
        <v>7.5</v>
      </c>
      <c r="F48" s="11">
        <v>4</v>
      </c>
      <c r="G48" s="35">
        <f t="shared" si="0"/>
        <v>5.05</v>
      </c>
      <c r="H48" s="42" t="str">
        <f t="shared" si="1"/>
        <v>D+</v>
      </c>
      <c r="I48" s="37"/>
    </row>
    <row r="49" spans="1:9" ht="15.75" x14ac:dyDescent="0.25">
      <c r="A49" s="31">
        <v>35</v>
      </c>
      <c r="B49" s="51" t="s">
        <v>417</v>
      </c>
      <c r="C49" s="50" t="s">
        <v>418</v>
      </c>
      <c r="D49" s="52" t="s">
        <v>131</v>
      </c>
      <c r="E49" s="33">
        <v>8</v>
      </c>
      <c r="F49" s="11">
        <v>3.5</v>
      </c>
      <c r="G49" s="35">
        <f t="shared" si="0"/>
        <v>4.8499999999999996</v>
      </c>
      <c r="H49" s="42" t="str">
        <f t="shared" si="1"/>
        <v>D</v>
      </c>
      <c r="I49" s="37"/>
    </row>
    <row r="50" spans="1:9" ht="15.75" x14ac:dyDescent="0.25">
      <c r="A50" s="31">
        <v>36</v>
      </c>
      <c r="B50" s="51" t="s">
        <v>419</v>
      </c>
      <c r="C50" s="50" t="s">
        <v>145</v>
      </c>
      <c r="D50" s="52" t="s">
        <v>72</v>
      </c>
      <c r="E50" s="33">
        <v>7.5</v>
      </c>
      <c r="F50" s="11">
        <v>5</v>
      </c>
      <c r="G50" s="35">
        <f t="shared" si="0"/>
        <v>5.75</v>
      </c>
      <c r="H50" s="42" t="str">
        <f t="shared" si="1"/>
        <v>C</v>
      </c>
      <c r="I50" s="37"/>
    </row>
    <row r="51" spans="1:9" ht="15.75" x14ac:dyDescent="0.25">
      <c r="A51" s="31">
        <v>37</v>
      </c>
      <c r="B51" s="51" t="s">
        <v>420</v>
      </c>
      <c r="C51" s="50" t="s">
        <v>91</v>
      </c>
      <c r="D51" s="52" t="s">
        <v>72</v>
      </c>
      <c r="E51" s="33">
        <v>8</v>
      </c>
      <c r="F51" s="11">
        <v>3</v>
      </c>
      <c r="G51" s="35">
        <f t="shared" si="0"/>
        <v>4.5</v>
      </c>
      <c r="H51" s="42" t="str">
        <f t="shared" si="1"/>
        <v>D</v>
      </c>
      <c r="I51" s="37"/>
    </row>
    <row r="52" spans="1:9" ht="15.75" x14ac:dyDescent="0.25">
      <c r="A52" s="31">
        <v>38</v>
      </c>
      <c r="B52" s="51" t="s">
        <v>421</v>
      </c>
      <c r="C52" s="50" t="s">
        <v>422</v>
      </c>
      <c r="D52" s="52" t="s">
        <v>43</v>
      </c>
      <c r="E52" s="33">
        <v>9</v>
      </c>
      <c r="F52" s="11">
        <v>4</v>
      </c>
      <c r="G52" s="35">
        <f t="shared" si="0"/>
        <v>5.5</v>
      </c>
      <c r="H52" s="42" t="str">
        <f t="shared" si="1"/>
        <v>C</v>
      </c>
      <c r="I52" s="37"/>
    </row>
    <row r="53" spans="1:9" ht="15.75" x14ac:dyDescent="0.25">
      <c r="A53" s="31">
        <v>39</v>
      </c>
      <c r="B53" s="51" t="s">
        <v>423</v>
      </c>
      <c r="C53" s="50" t="s">
        <v>424</v>
      </c>
      <c r="D53" s="52" t="s">
        <v>46</v>
      </c>
      <c r="E53" s="33">
        <v>9</v>
      </c>
      <c r="F53" s="11">
        <v>5</v>
      </c>
      <c r="G53" s="35">
        <f t="shared" si="0"/>
        <v>6.1999999999999993</v>
      </c>
      <c r="H53" s="42" t="str">
        <f t="shared" si="1"/>
        <v>C+</v>
      </c>
      <c r="I53" s="37"/>
    </row>
    <row r="54" spans="1:9" ht="15.75" x14ac:dyDescent="0.25">
      <c r="A54" s="31">
        <v>40</v>
      </c>
      <c r="B54" s="51" t="s">
        <v>425</v>
      </c>
      <c r="C54" s="50" t="s">
        <v>426</v>
      </c>
      <c r="D54" s="52" t="s">
        <v>47</v>
      </c>
      <c r="E54" s="33">
        <v>8</v>
      </c>
      <c r="F54" s="11">
        <v>4</v>
      </c>
      <c r="G54" s="35">
        <f t="shared" si="0"/>
        <v>5.1999999999999993</v>
      </c>
      <c r="H54" s="42" t="str">
        <f t="shared" si="1"/>
        <v>D+</v>
      </c>
      <c r="I54" s="37"/>
    </row>
    <row r="55" spans="1:9" ht="15.75" x14ac:dyDescent="0.25">
      <c r="A55" s="31">
        <v>41</v>
      </c>
      <c r="B55" s="51" t="s">
        <v>427</v>
      </c>
      <c r="C55" s="50" t="s">
        <v>147</v>
      </c>
      <c r="D55" s="52" t="s">
        <v>49</v>
      </c>
      <c r="E55" s="33">
        <v>8.5</v>
      </c>
      <c r="F55" s="11">
        <v>3</v>
      </c>
      <c r="G55" s="35">
        <f t="shared" si="0"/>
        <v>4.6499999999999995</v>
      </c>
      <c r="H55" s="42" t="str">
        <f t="shared" si="1"/>
        <v>D</v>
      </c>
      <c r="I55" s="37"/>
    </row>
    <row r="56" spans="1:9" ht="15.75" x14ac:dyDescent="0.25">
      <c r="A56" s="31">
        <v>42</v>
      </c>
      <c r="B56" s="51" t="s">
        <v>428</v>
      </c>
      <c r="C56" s="50" t="s">
        <v>180</v>
      </c>
      <c r="D56" s="52" t="s">
        <v>101</v>
      </c>
      <c r="E56" s="33">
        <v>7.5</v>
      </c>
      <c r="F56" s="11">
        <v>4</v>
      </c>
      <c r="G56" s="35">
        <f t="shared" si="0"/>
        <v>5.05</v>
      </c>
      <c r="H56" s="42" t="str">
        <f t="shared" si="1"/>
        <v>D+</v>
      </c>
      <c r="I56" s="37"/>
    </row>
    <row r="57" spans="1:9" ht="15.75" x14ac:dyDescent="0.25">
      <c r="A57" s="31">
        <v>43</v>
      </c>
      <c r="B57" s="51" t="s">
        <v>429</v>
      </c>
      <c r="C57" s="50" t="s">
        <v>136</v>
      </c>
      <c r="D57" s="52" t="s">
        <v>51</v>
      </c>
      <c r="E57" s="33">
        <v>7.5</v>
      </c>
      <c r="F57" s="11">
        <v>3</v>
      </c>
      <c r="G57" s="35">
        <f t="shared" si="0"/>
        <v>4.3499999999999996</v>
      </c>
      <c r="H57" s="42" t="str">
        <f t="shared" si="1"/>
        <v>D</v>
      </c>
      <c r="I57" s="37"/>
    </row>
    <row r="58" spans="1:9" ht="15.75" x14ac:dyDescent="0.25">
      <c r="A58" s="31">
        <v>44</v>
      </c>
      <c r="B58" s="51" t="s">
        <v>430</v>
      </c>
      <c r="C58" s="50" t="s">
        <v>431</v>
      </c>
      <c r="D58" s="52" t="s">
        <v>102</v>
      </c>
      <c r="E58" s="33">
        <v>7</v>
      </c>
      <c r="F58" s="11">
        <v>3</v>
      </c>
      <c r="G58" s="35">
        <f t="shared" si="0"/>
        <v>4.1999999999999993</v>
      </c>
      <c r="H58" s="42" t="str">
        <f t="shared" si="1"/>
        <v>D</v>
      </c>
      <c r="I58" s="37"/>
    </row>
    <row r="59" spans="1:9" ht="15.75" x14ac:dyDescent="0.25">
      <c r="A59" s="31">
        <v>45</v>
      </c>
      <c r="B59" s="51" t="s">
        <v>432</v>
      </c>
      <c r="C59" s="50" t="s">
        <v>122</v>
      </c>
      <c r="D59" s="52" t="s">
        <v>52</v>
      </c>
      <c r="E59" s="33">
        <v>7</v>
      </c>
      <c r="F59" s="11">
        <v>3</v>
      </c>
      <c r="G59" s="35">
        <f t="shared" si="0"/>
        <v>4.1999999999999993</v>
      </c>
      <c r="H59" s="42" t="str">
        <f t="shared" si="1"/>
        <v>D</v>
      </c>
      <c r="I59" s="37"/>
    </row>
    <row r="60" spans="1:9" ht="15.75" x14ac:dyDescent="0.25">
      <c r="A60" s="31">
        <v>46</v>
      </c>
      <c r="B60" s="51" t="s">
        <v>433</v>
      </c>
      <c r="C60" s="50" t="s">
        <v>217</v>
      </c>
      <c r="D60" s="52" t="s">
        <v>434</v>
      </c>
      <c r="E60" s="33">
        <v>8.5</v>
      </c>
      <c r="F60" s="11">
        <v>3</v>
      </c>
      <c r="G60" s="35">
        <f t="shared" si="0"/>
        <v>4.6499999999999995</v>
      </c>
      <c r="H60" s="42" t="str">
        <f t="shared" si="1"/>
        <v>D</v>
      </c>
      <c r="I60" s="37"/>
    </row>
    <row r="61" spans="1:9" ht="15.75" x14ac:dyDescent="0.25">
      <c r="A61" s="31">
        <v>47</v>
      </c>
      <c r="B61" s="51" t="s">
        <v>435</v>
      </c>
      <c r="C61" s="50" t="s">
        <v>142</v>
      </c>
      <c r="D61" s="52" t="s">
        <v>216</v>
      </c>
      <c r="E61" s="33">
        <v>8.5</v>
      </c>
      <c r="F61" s="11">
        <v>4</v>
      </c>
      <c r="G61" s="35">
        <f t="shared" si="0"/>
        <v>5.35</v>
      </c>
      <c r="H61" s="42" t="str">
        <f t="shared" si="1"/>
        <v>D+</v>
      </c>
      <c r="I61" s="37"/>
    </row>
    <row r="62" spans="1:9" ht="15.75" x14ac:dyDescent="0.25">
      <c r="A62" s="31">
        <v>48</v>
      </c>
      <c r="B62" s="51" t="s">
        <v>436</v>
      </c>
      <c r="C62" s="50" t="s">
        <v>133</v>
      </c>
      <c r="D62" s="52" t="s">
        <v>77</v>
      </c>
      <c r="E62" s="33">
        <v>8</v>
      </c>
      <c r="F62" s="11">
        <v>5</v>
      </c>
      <c r="G62" s="35">
        <f t="shared" si="0"/>
        <v>5.9</v>
      </c>
      <c r="H62" s="42" t="str">
        <f t="shared" si="1"/>
        <v>C</v>
      </c>
      <c r="I62" s="37"/>
    </row>
    <row r="63" spans="1:9" ht="15.75" x14ac:dyDescent="0.25">
      <c r="A63" s="31">
        <v>49</v>
      </c>
      <c r="B63" s="51" t="s">
        <v>437</v>
      </c>
      <c r="C63" s="50" t="s">
        <v>438</v>
      </c>
      <c r="D63" s="52" t="s">
        <v>56</v>
      </c>
      <c r="E63" s="33">
        <v>8.5</v>
      </c>
      <c r="F63" s="11">
        <v>4</v>
      </c>
      <c r="G63" s="35">
        <f t="shared" si="0"/>
        <v>5.35</v>
      </c>
      <c r="H63" s="42" t="str">
        <f t="shared" si="1"/>
        <v>D+</v>
      </c>
      <c r="I63" s="37"/>
    </row>
    <row r="64" spans="1:9" ht="15.75" x14ac:dyDescent="0.25">
      <c r="A64" s="31">
        <v>50</v>
      </c>
      <c r="B64" s="51" t="s">
        <v>439</v>
      </c>
      <c r="C64" s="50" t="s">
        <v>135</v>
      </c>
      <c r="D64" s="52" t="s">
        <v>56</v>
      </c>
      <c r="E64" s="33">
        <v>7.5</v>
      </c>
      <c r="F64" s="11">
        <v>5</v>
      </c>
      <c r="G64" s="35">
        <f t="shared" si="0"/>
        <v>5.75</v>
      </c>
      <c r="H64" s="42" t="str">
        <f t="shared" si="1"/>
        <v>C</v>
      </c>
      <c r="I64" s="37"/>
    </row>
    <row r="65" spans="1:9" ht="15.75" x14ac:dyDescent="0.25">
      <c r="A65" s="31">
        <v>51</v>
      </c>
      <c r="B65" s="51" t="s">
        <v>440</v>
      </c>
      <c r="C65" s="50" t="s">
        <v>441</v>
      </c>
      <c r="D65" s="52" t="s">
        <v>56</v>
      </c>
      <c r="E65" s="33">
        <v>7.5</v>
      </c>
      <c r="F65" s="11">
        <v>5</v>
      </c>
      <c r="G65" s="35">
        <f t="shared" si="0"/>
        <v>5.75</v>
      </c>
      <c r="H65" s="42" t="str">
        <f t="shared" si="1"/>
        <v>C</v>
      </c>
      <c r="I65" s="37"/>
    </row>
    <row r="66" spans="1:9" ht="15.75" x14ac:dyDescent="0.25">
      <c r="A66" s="31">
        <v>52</v>
      </c>
      <c r="B66" s="51" t="s">
        <v>442</v>
      </c>
      <c r="C66" s="50" t="s">
        <v>201</v>
      </c>
      <c r="D66" s="52" t="s">
        <v>128</v>
      </c>
      <c r="E66" s="33">
        <v>7.5</v>
      </c>
      <c r="F66" s="11">
        <v>3</v>
      </c>
      <c r="G66" s="35">
        <f t="shared" si="0"/>
        <v>4.3499999999999996</v>
      </c>
      <c r="H66" s="42" t="str">
        <f t="shared" si="1"/>
        <v>D</v>
      </c>
      <c r="I66" s="37"/>
    </row>
    <row r="67" spans="1:9" ht="15.75" x14ac:dyDescent="0.25">
      <c r="A67" s="31">
        <v>53</v>
      </c>
      <c r="B67" s="51" t="s">
        <v>443</v>
      </c>
      <c r="C67" s="50" t="s">
        <v>203</v>
      </c>
      <c r="D67" s="52" t="s">
        <v>81</v>
      </c>
      <c r="E67" s="33">
        <v>7.5</v>
      </c>
      <c r="F67" s="11">
        <v>3</v>
      </c>
      <c r="G67" s="35">
        <f t="shared" si="0"/>
        <v>4.3499999999999996</v>
      </c>
      <c r="H67" s="42" t="str">
        <f t="shared" si="1"/>
        <v>D</v>
      </c>
      <c r="I67" s="37"/>
    </row>
    <row r="68" spans="1:9" ht="15.75" x14ac:dyDescent="0.25">
      <c r="A68" s="31">
        <v>54</v>
      </c>
      <c r="B68" s="51" t="s">
        <v>444</v>
      </c>
      <c r="C68" s="50" t="s">
        <v>445</v>
      </c>
      <c r="D68" s="52" t="s">
        <v>81</v>
      </c>
      <c r="E68" s="33">
        <v>8</v>
      </c>
      <c r="F68" s="11">
        <v>5</v>
      </c>
      <c r="G68" s="35">
        <f t="shared" si="0"/>
        <v>5.9</v>
      </c>
      <c r="H68" s="42" t="str">
        <f t="shared" si="1"/>
        <v>C</v>
      </c>
      <c r="I68" s="37"/>
    </row>
    <row r="69" spans="1:9" ht="15.75" x14ac:dyDescent="0.25">
      <c r="A69" s="31">
        <v>55</v>
      </c>
      <c r="B69" s="51" t="s">
        <v>446</v>
      </c>
      <c r="C69" s="50" t="s">
        <v>447</v>
      </c>
      <c r="D69" s="52" t="s">
        <v>117</v>
      </c>
      <c r="E69" s="33">
        <v>7.5</v>
      </c>
      <c r="F69" s="11">
        <v>5</v>
      </c>
      <c r="G69" s="35">
        <f t="shared" si="0"/>
        <v>5.75</v>
      </c>
      <c r="H69" s="42" t="str">
        <f t="shared" si="1"/>
        <v>C</v>
      </c>
      <c r="I69" s="37"/>
    </row>
    <row r="70" spans="1:9" ht="15.75" x14ac:dyDescent="0.25">
      <c r="A70" s="92">
        <v>56</v>
      </c>
      <c r="B70" s="75" t="s">
        <v>448</v>
      </c>
      <c r="C70" s="76" t="s">
        <v>449</v>
      </c>
      <c r="D70" s="77" t="s">
        <v>150</v>
      </c>
      <c r="E70" s="78">
        <v>0</v>
      </c>
      <c r="F70" s="79">
        <v>0</v>
      </c>
      <c r="G70" s="80">
        <f t="shared" si="0"/>
        <v>0</v>
      </c>
      <c r="H70" s="81" t="str">
        <f t="shared" si="1"/>
        <v>F</v>
      </c>
      <c r="I70" s="95" t="s">
        <v>600</v>
      </c>
    </row>
    <row r="71" spans="1:9" ht="15.75" x14ac:dyDescent="0.25">
      <c r="A71" s="31">
        <v>57</v>
      </c>
      <c r="B71" s="51" t="s">
        <v>450</v>
      </c>
      <c r="C71" s="50" t="s">
        <v>60</v>
      </c>
      <c r="D71" s="52" t="s">
        <v>150</v>
      </c>
      <c r="E71" s="33">
        <v>8.5</v>
      </c>
      <c r="F71" s="11">
        <v>4</v>
      </c>
      <c r="G71" s="35">
        <f t="shared" si="0"/>
        <v>5.35</v>
      </c>
      <c r="H71" s="42" t="str">
        <f t="shared" si="1"/>
        <v>D+</v>
      </c>
      <c r="I71" s="37"/>
    </row>
    <row r="72" spans="1:9" ht="15.75" x14ac:dyDescent="0.25">
      <c r="A72" s="31">
        <v>58</v>
      </c>
      <c r="B72" s="51" t="s">
        <v>451</v>
      </c>
      <c r="C72" s="50" t="s">
        <v>452</v>
      </c>
      <c r="D72" s="52" t="s">
        <v>57</v>
      </c>
      <c r="E72" s="33">
        <v>7.5</v>
      </c>
      <c r="F72" s="11">
        <v>4</v>
      </c>
      <c r="G72" s="35">
        <f t="shared" si="0"/>
        <v>5.05</v>
      </c>
      <c r="H72" s="42" t="str">
        <f t="shared" si="1"/>
        <v>D+</v>
      </c>
      <c r="I72" s="37"/>
    </row>
    <row r="73" spans="1:9" ht="15.75" x14ac:dyDescent="0.25">
      <c r="A73" s="31">
        <v>59</v>
      </c>
      <c r="B73" s="51" t="s">
        <v>453</v>
      </c>
      <c r="C73" s="50" t="s">
        <v>58</v>
      </c>
      <c r="D73" s="52" t="s">
        <v>85</v>
      </c>
      <c r="E73" s="33">
        <v>8</v>
      </c>
      <c r="F73" s="11">
        <v>6</v>
      </c>
      <c r="G73" s="35">
        <f t="shared" si="0"/>
        <v>6.6</v>
      </c>
      <c r="H73" s="42" t="str">
        <f t="shared" si="1"/>
        <v>C+</v>
      </c>
      <c r="I73" s="37"/>
    </row>
    <row r="74" spans="1:9" ht="15.75" x14ac:dyDescent="0.25">
      <c r="A74" s="31">
        <v>60</v>
      </c>
      <c r="B74" s="51" t="s">
        <v>454</v>
      </c>
      <c r="C74" s="50" t="s">
        <v>65</v>
      </c>
      <c r="D74" s="52" t="s">
        <v>85</v>
      </c>
      <c r="E74" s="33">
        <v>7.5</v>
      </c>
      <c r="F74" s="11">
        <v>4</v>
      </c>
      <c r="G74" s="35">
        <f t="shared" si="0"/>
        <v>5.05</v>
      </c>
      <c r="H74" s="42" t="str">
        <f t="shared" si="1"/>
        <v>D+</v>
      </c>
      <c r="I74" s="37"/>
    </row>
    <row r="75" spans="1:9" ht="15.75" x14ac:dyDescent="0.25">
      <c r="A75" s="31">
        <v>61</v>
      </c>
      <c r="B75" s="51" t="s">
        <v>455</v>
      </c>
      <c r="C75" s="50" t="s">
        <v>177</v>
      </c>
      <c r="D75" s="52" t="s">
        <v>141</v>
      </c>
      <c r="E75" s="33">
        <v>8</v>
      </c>
      <c r="F75" s="11">
        <v>5</v>
      </c>
      <c r="G75" s="35">
        <f t="shared" si="0"/>
        <v>5.9</v>
      </c>
      <c r="H75" s="42" t="str">
        <f t="shared" si="1"/>
        <v>C</v>
      </c>
      <c r="I75" s="37"/>
    </row>
    <row r="76" spans="1:9" ht="15.75" x14ac:dyDescent="0.25">
      <c r="A76" s="31">
        <v>62</v>
      </c>
      <c r="B76" s="51" t="s">
        <v>456</v>
      </c>
      <c r="C76" s="50" t="s">
        <v>457</v>
      </c>
      <c r="D76" s="52" t="s">
        <v>174</v>
      </c>
      <c r="E76" s="33">
        <v>6.5</v>
      </c>
      <c r="F76" s="11">
        <v>3</v>
      </c>
      <c r="G76" s="35">
        <f t="shared" si="0"/>
        <v>4.05</v>
      </c>
      <c r="H76" s="42" t="str">
        <f t="shared" si="1"/>
        <v>D</v>
      </c>
      <c r="I76" s="37"/>
    </row>
    <row r="77" spans="1:9" ht="15.75" x14ac:dyDescent="0.25">
      <c r="A77" s="31">
        <v>63</v>
      </c>
      <c r="B77" s="51" t="s">
        <v>458</v>
      </c>
      <c r="C77" s="50" t="s">
        <v>459</v>
      </c>
      <c r="D77" s="52" t="s">
        <v>174</v>
      </c>
      <c r="E77" s="33">
        <v>7</v>
      </c>
      <c r="F77" s="11">
        <v>3</v>
      </c>
      <c r="G77" s="35">
        <f t="shared" si="0"/>
        <v>4.1999999999999993</v>
      </c>
      <c r="H77" s="42" t="str">
        <f t="shared" si="1"/>
        <v>D</v>
      </c>
      <c r="I77" s="37"/>
    </row>
    <row r="78" spans="1:9" ht="15.75" x14ac:dyDescent="0.25">
      <c r="A78" s="31">
        <v>64</v>
      </c>
      <c r="B78" s="51" t="s">
        <v>460</v>
      </c>
      <c r="C78" s="50" t="s">
        <v>196</v>
      </c>
      <c r="D78" s="52" t="s">
        <v>226</v>
      </c>
      <c r="E78" s="33">
        <v>8</v>
      </c>
      <c r="F78" s="11">
        <v>5</v>
      </c>
      <c r="G78" s="35">
        <f t="shared" si="0"/>
        <v>5.9</v>
      </c>
      <c r="H78" s="42" t="str">
        <f t="shared" si="1"/>
        <v>C</v>
      </c>
      <c r="I78" s="37"/>
    </row>
    <row r="79" spans="1:9" ht="15.75" x14ac:dyDescent="0.25">
      <c r="A79" s="31">
        <v>65</v>
      </c>
      <c r="B79" s="51" t="s">
        <v>461</v>
      </c>
      <c r="C79" s="50" t="s">
        <v>462</v>
      </c>
      <c r="D79" s="52" t="s">
        <v>130</v>
      </c>
      <c r="E79" s="33">
        <v>9</v>
      </c>
      <c r="F79" s="11">
        <v>3</v>
      </c>
      <c r="G79" s="35">
        <f t="shared" si="0"/>
        <v>4.7999999999999989</v>
      </c>
      <c r="H79" s="42" t="str">
        <f t="shared" si="1"/>
        <v>D</v>
      </c>
      <c r="I79" s="37"/>
    </row>
    <row r="80" spans="1:9" ht="15.75" x14ac:dyDescent="0.25">
      <c r="A80" s="31">
        <v>66</v>
      </c>
      <c r="B80" s="51" t="s">
        <v>463</v>
      </c>
      <c r="C80" s="50" t="s">
        <v>464</v>
      </c>
      <c r="D80" s="52" t="s">
        <v>465</v>
      </c>
      <c r="E80" s="33">
        <v>10</v>
      </c>
      <c r="F80" s="11">
        <v>3</v>
      </c>
      <c r="G80" s="35">
        <f t="shared" si="0"/>
        <v>5.0999999999999996</v>
      </c>
      <c r="H80" s="42" t="str">
        <f t="shared" si="1"/>
        <v>D+</v>
      </c>
      <c r="I80" s="37"/>
    </row>
    <row r="81" spans="1:9" ht="15.75" x14ac:dyDescent="0.25">
      <c r="A81" s="31">
        <v>67</v>
      </c>
      <c r="B81" s="51" t="s">
        <v>466</v>
      </c>
      <c r="C81" s="50" t="s">
        <v>193</v>
      </c>
      <c r="D81" s="52" t="s">
        <v>189</v>
      </c>
      <c r="E81" s="33">
        <v>8</v>
      </c>
      <c r="F81" s="11">
        <v>4</v>
      </c>
      <c r="G81" s="35">
        <f t="shared" si="0"/>
        <v>5.1999999999999993</v>
      </c>
      <c r="H81" s="42" t="str">
        <f t="shared" si="1"/>
        <v>D+</v>
      </c>
      <c r="I81" s="37"/>
    </row>
    <row r="82" spans="1:9" ht="15.75" x14ac:dyDescent="0.25">
      <c r="A82" s="31">
        <v>68</v>
      </c>
      <c r="B82" s="59" t="s">
        <v>467</v>
      </c>
      <c r="C82" s="60" t="s">
        <v>468</v>
      </c>
      <c r="D82" s="61" t="s">
        <v>212</v>
      </c>
      <c r="E82" s="33">
        <v>9</v>
      </c>
      <c r="F82" s="11">
        <v>5</v>
      </c>
      <c r="G82" s="35">
        <f t="shared" si="0"/>
        <v>6.1999999999999993</v>
      </c>
      <c r="H82" s="42" t="str">
        <f t="shared" si="1"/>
        <v>C+</v>
      </c>
      <c r="I82" s="37"/>
    </row>
    <row r="83" spans="1:9" ht="16.5" x14ac:dyDescent="0.25">
      <c r="A83" s="31">
        <v>69</v>
      </c>
      <c r="B83" s="56" t="s">
        <v>602</v>
      </c>
      <c r="C83" s="57" t="s">
        <v>198</v>
      </c>
      <c r="D83" s="58" t="s">
        <v>76</v>
      </c>
      <c r="E83" s="33">
        <v>7.5</v>
      </c>
      <c r="F83" s="11">
        <v>4</v>
      </c>
      <c r="G83" s="35">
        <f t="shared" si="0"/>
        <v>5.05</v>
      </c>
      <c r="H83" s="42" t="str">
        <f t="shared" si="1"/>
        <v>D+</v>
      </c>
      <c r="I83" s="37"/>
    </row>
    <row r="84" spans="1:9" ht="16.5" x14ac:dyDescent="0.25">
      <c r="A84" s="38">
        <v>70</v>
      </c>
      <c r="B84" s="45"/>
      <c r="C84" s="68"/>
      <c r="D84" s="47"/>
      <c r="E84" s="39"/>
      <c r="F84" s="26"/>
      <c r="G84" s="40">
        <f t="shared" si="0"/>
        <v>0</v>
      </c>
      <c r="H84" s="43" t="str">
        <f t="shared" si="1"/>
        <v>F</v>
      </c>
      <c r="I84" s="41"/>
    </row>
    <row r="85" spans="1:9" ht="15.75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5.75" x14ac:dyDescent="0.25">
      <c r="A86" s="12" t="str">
        <f>"Cộng danh sách gồm "</f>
        <v xml:space="preserve">Cộng danh sách gồm </v>
      </c>
      <c r="B86" s="12"/>
      <c r="C86" s="12"/>
      <c r="D86" s="13">
        <f>COUNTA(H15:H84)</f>
        <v>70</v>
      </c>
      <c r="E86" s="14">
        <v>1</v>
      </c>
      <c r="F86" s="15"/>
      <c r="G86" s="1"/>
      <c r="H86" s="1"/>
      <c r="I86" s="1"/>
    </row>
    <row r="87" spans="1:9" ht="15.75" x14ac:dyDescent="0.25">
      <c r="A87" s="121" t="s">
        <v>19</v>
      </c>
      <c r="B87" s="121"/>
      <c r="C87" s="121"/>
      <c r="D87" s="16">
        <f>COUNTIF(G15:G84,"&gt;=5")</f>
        <v>35</v>
      </c>
      <c r="E87" s="17">
        <f>D87/D86</f>
        <v>0.5</v>
      </c>
      <c r="F87" s="18"/>
      <c r="G87" s="1"/>
      <c r="H87" s="1"/>
      <c r="I87" s="1"/>
    </row>
    <row r="88" spans="1:9" ht="15.75" x14ac:dyDescent="0.25">
      <c r="A88" s="121" t="s">
        <v>20</v>
      </c>
      <c r="B88" s="121"/>
      <c r="C88" s="121"/>
      <c r="D88" s="16"/>
      <c r="E88" s="17">
        <f>D88/D86</f>
        <v>0</v>
      </c>
      <c r="F88" s="18"/>
      <c r="G88" s="1"/>
      <c r="H88" s="1"/>
      <c r="I88" s="1"/>
    </row>
    <row r="89" spans="1:9" ht="15.75" x14ac:dyDescent="0.25">
      <c r="A89" s="19"/>
      <c r="B89" s="19"/>
      <c r="C89" s="4"/>
      <c r="D89" s="19"/>
      <c r="E89" s="3"/>
      <c r="F89" s="1"/>
      <c r="G89" s="1"/>
      <c r="H89" s="1"/>
      <c r="I89" s="1"/>
    </row>
    <row r="90" spans="1:9" ht="15.75" x14ac:dyDescent="0.25">
      <c r="A90" s="1"/>
      <c r="B90" s="1"/>
      <c r="C90" s="1"/>
      <c r="D90" s="1"/>
      <c r="E90" s="122" t="str">
        <f ca="1">"TP. Hồ Chí Minh, ngày "&amp;  DAY(NOW())&amp;" tháng " &amp;MONTH(NOW())&amp;" năm "&amp;YEAR(NOW())</f>
        <v>TP. Hồ Chí Minh, ngày 9 tháng 1 năm 2017</v>
      </c>
      <c r="F90" s="122"/>
      <c r="G90" s="122"/>
      <c r="H90" s="122"/>
      <c r="I90" s="122"/>
    </row>
    <row r="91" spans="1:9" ht="15.75" x14ac:dyDescent="0.25">
      <c r="A91" s="106" t="s">
        <v>163</v>
      </c>
      <c r="B91" s="106"/>
      <c r="C91" s="106"/>
      <c r="D91" s="1"/>
      <c r="E91" s="106" t="s">
        <v>21</v>
      </c>
      <c r="F91" s="106"/>
      <c r="G91" s="106"/>
      <c r="H91" s="106"/>
      <c r="I91" s="106"/>
    </row>
    <row r="92" spans="1:9" ht="15.75" x14ac:dyDescent="0.25">
      <c r="A92" s="1"/>
      <c r="B92" s="1"/>
      <c r="C92" s="1"/>
      <c r="D92" s="1"/>
      <c r="E92" s="1"/>
      <c r="F92" s="1"/>
      <c r="G92" s="1"/>
      <c r="H92" s="1"/>
      <c r="I92" s="1"/>
    </row>
    <row r="96" spans="1:9" ht="15.75" x14ac:dyDescent="0.25">
      <c r="B96" s="22"/>
      <c r="C96" s="22"/>
    </row>
    <row r="97" spans="6:8" ht="15.75" x14ac:dyDescent="0.25">
      <c r="F97" s="105"/>
      <c r="G97" s="105"/>
      <c r="H97" s="105"/>
    </row>
  </sheetData>
  <protectedRanges>
    <protectedRange sqref="A92:D92" name="Range5"/>
    <protectedRange sqref="I15:I84" name="Range4"/>
    <protectedRange sqref="E15:F84" name="Range3"/>
    <protectedRange sqref="C8:C10 G8:G9" name="Range2"/>
    <protectedRange sqref="A4" name="Range1"/>
    <protectedRange sqref="E13:F13" name="Range6"/>
    <protectedRange sqref="E92:I92" name="Range5_1"/>
    <protectedRange sqref="B15:D84" name="Range3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97:H97"/>
    <mergeCell ref="A91:C91"/>
    <mergeCell ref="E91:I91"/>
    <mergeCell ref="A10:B10"/>
    <mergeCell ref="C10:D10"/>
    <mergeCell ref="A12:A13"/>
    <mergeCell ref="B12:B13"/>
    <mergeCell ref="C12:D13"/>
    <mergeCell ref="G12:H12"/>
    <mergeCell ref="I12:I13"/>
    <mergeCell ref="C14:D14"/>
    <mergeCell ref="A87:C87"/>
    <mergeCell ref="A88:C88"/>
    <mergeCell ref="E90:I90"/>
  </mergeCells>
  <conditionalFormatting sqref="H15:H84">
    <cfRule type="cellIs" dxfId="5" priority="2" stopIfTrue="1" operator="equal">
      <formula>"F"</formula>
    </cfRule>
  </conditionalFormatting>
  <conditionalFormatting sqref="G15:G84">
    <cfRule type="expression" dxfId="4" priority="1" stopIfTrue="1">
      <formula>MAX(#REF!)&lt;4</formula>
    </cfRule>
  </conditionalFormatting>
  <pageMargins left="0.30208333333333298" right="1.0416666666666701E-2" top="0.75" bottom="0.13541666666666699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view="pageLayout" topLeftCell="A12" zoomScaleNormal="100" workbookViewId="0">
      <selection activeCell="G71" sqref="G71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75" x14ac:dyDescent="0.25">
      <c r="A9" s="107" t="s">
        <v>7</v>
      </c>
      <c r="B9" s="107"/>
      <c r="C9" s="107" t="s">
        <v>531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75" x14ac:dyDescent="0.25">
      <c r="A10" s="107" t="s">
        <v>9</v>
      </c>
      <c r="B10" s="107"/>
      <c r="C10" s="107" t="s">
        <v>599</v>
      </c>
      <c r="D10" s="107"/>
      <c r="E10" s="19" t="s">
        <v>192</v>
      </c>
      <c r="F10" s="4"/>
      <c r="G10" s="19" t="s">
        <v>598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25">
        <v>1</v>
      </c>
      <c r="B14" s="49">
        <v>2</v>
      </c>
      <c r="C14" s="120">
        <v>3</v>
      </c>
      <c r="D14" s="120"/>
      <c r="E14" s="25">
        <v>4</v>
      </c>
      <c r="F14" s="25">
        <v>5</v>
      </c>
      <c r="G14" s="25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53" t="s">
        <v>532</v>
      </c>
      <c r="C15" s="54" t="s">
        <v>533</v>
      </c>
      <c r="D15" s="55" t="s">
        <v>529</v>
      </c>
      <c r="E15" s="32">
        <v>8.5</v>
      </c>
      <c r="F15" s="9">
        <v>4</v>
      </c>
      <c r="G15" s="34">
        <f>E15*$E$13+F15*$F$13</f>
        <v>5.35</v>
      </c>
      <c r="H15" s="10" t="str">
        <f>IF(G15&lt;4,"F",IF(G15&lt;=4.9,"D",IF(G15&lt;=5.4,"D+",IF(G15&lt;=5.9,"C",IF(G15&lt;=6.9,"C+",IF(G15&lt;=7.9,"B",IF(G15&lt;=8.4,"B+","A")))))))</f>
        <v>D+</v>
      </c>
      <c r="I15" s="36"/>
    </row>
    <row r="16" spans="1:9" ht="15.75" x14ac:dyDescent="0.25">
      <c r="A16" s="31">
        <v>2</v>
      </c>
      <c r="B16" s="51" t="s">
        <v>534</v>
      </c>
      <c r="C16" s="50" t="s">
        <v>188</v>
      </c>
      <c r="D16" s="52" t="s">
        <v>156</v>
      </c>
      <c r="E16" s="33">
        <v>7</v>
      </c>
      <c r="F16" s="11">
        <v>4.5</v>
      </c>
      <c r="G16" s="35">
        <f t="shared" ref="G16:G55" si="0">E16*$E$13+F16*$F$13</f>
        <v>5.25</v>
      </c>
      <c r="H16" s="42" t="str">
        <f t="shared" ref="H16:H55" si="1">IF(G16&lt;4,"F",IF(G16&lt;=4.9,"D",IF(G16&lt;=5.4,"D+",IF(G16&lt;=5.9,"C",IF(G16&lt;=6.9,"C+",IF(G16&lt;=7.9,"B",IF(G16&lt;=8.4,"B+","A")))))))</f>
        <v>D+</v>
      </c>
      <c r="I16" s="37"/>
    </row>
    <row r="17" spans="1:9" ht="15.75" x14ac:dyDescent="0.25">
      <c r="A17" s="31">
        <v>3</v>
      </c>
      <c r="B17" s="51" t="s">
        <v>535</v>
      </c>
      <c r="C17" s="50" t="s">
        <v>536</v>
      </c>
      <c r="D17" s="52" t="s">
        <v>537</v>
      </c>
      <c r="E17" s="33">
        <v>9.5</v>
      </c>
      <c r="F17" s="11">
        <v>5</v>
      </c>
      <c r="G17" s="35">
        <f t="shared" si="0"/>
        <v>6.35</v>
      </c>
      <c r="H17" s="42" t="str">
        <f t="shared" si="1"/>
        <v>C+</v>
      </c>
      <c r="I17" s="37"/>
    </row>
    <row r="18" spans="1:9" ht="15.75" x14ac:dyDescent="0.25">
      <c r="A18" s="31">
        <v>4</v>
      </c>
      <c r="B18" s="51" t="s">
        <v>538</v>
      </c>
      <c r="C18" s="50" t="s">
        <v>45</v>
      </c>
      <c r="D18" s="52" t="s">
        <v>248</v>
      </c>
      <c r="E18" s="33">
        <v>7.5</v>
      </c>
      <c r="F18" s="11">
        <v>3</v>
      </c>
      <c r="G18" s="35">
        <f t="shared" si="0"/>
        <v>4.3499999999999996</v>
      </c>
      <c r="H18" s="42" t="str">
        <f t="shared" si="1"/>
        <v>D</v>
      </c>
      <c r="I18" s="37"/>
    </row>
    <row r="19" spans="1:9" ht="15.75" x14ac:dyDescent="0.25">
      <c r="A19" s="31">
        <v>5</v>
      </c>
      <c r="B19" s="51" t="s">
        <v>539</v>
      </c>
      <c r="C19" s="50" t="s">
        <v>540</v>
      </c>
      <c r="D19" s="52" t="s">
        <v>28</v>
      </c>
      <c r="E19" s="33">
        <v>9</v>
      </c>
      <c r="F19" s="11">
        <v>0</v>
      </c>
      <c r="G19" s="35">
        <f t="shared" si="0"/>
        <v>2.6999999999999997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51" t="s">
        <v>541</v>
      </c>
      <c r="C20" s="50" t="s">
        <v>215</v>
      </c>
      <c r="D20" s="52" t="s">
        <v>108</v>
      </c>
      <c r="E20" s="33">
        <v>7.5</v>
      </c>
      <c r="F20" s="11">
        <v>5</v>
      </c>
      <c r="G20" s="35">
        <f t="shared" si="0"/>
        <v>5.75</v>
      </c>
      <c r="H20" s="42" t="str">
        <f t="shared" si="1"/>
        <v>C</v>
      </c>
      <c r="I20" s="37"/>
    </row>
    <row r="21" spans="1:9" ht="15.75" x14ac:dyDescent="0.25">
      <c r="A21" s="31">
        <v>7</v>
      </c>
      <c r="B21" s="51" t="s">
        <v>542</v>
      </c>
      <c r="C21" s="50" t="s">
        <v>543</v>
      </c>
      <c r="D21" s="52" t="s">
        <v>67</v>
      </c>
      <c r="E21" s="33">
        <v>7</v>
      </c>
      <c r="F21" s="11">
        <v>3.5</v>
      </c>
      <c r="G21" s="35">
        <f t="shared" si="0"/>
        <v>4.55</v>
      </c>
      <c r="H21" s="42" t="str">
        <f t="shared" si="1"/>
        <v>D</v>
      </c>
      <c r="I21" s="37"/>
    </row>
    <row r="22" spans="1:9" ht="15.75" x14ac:dyDescent="0.25">
      <c r="A22" s="31">
        <v>8</v>
      </c>
      <c r="B22" s="51" t="s">
        <v>544</v>
      </c>
      <c r="C22" s="50" t="s">
        <v>227</v>
      </c>
      <c r="D22" s="52" t="s">
        <v>32</v>
      </c>
      <c r="E22" s="33">
        <v>9.5</v>
      </c>
      <c r="F22" s="11">
        <v>3</v>
      </c>
      <c r="G22" s="35">
        <f t="shared" si="0"/>
        <v>4.9499999999999993</v>
      </c>
      <c r="H22" s="42" t="str">
        <f t="shared" si="1"/>
        <v>D+</v>
      </c>
      <c r="I22" s="37"/>
    </row>
    <row r="23" spans="1:9" ht="15.75" x14ac:dyDescent="0.25">
      <c r="A23" s="31">
        <v>9</v>
      </c>
      <c r="B23" s="51" t="s">
        <v>545</v>
      </c>
      <c r="C23" s="50" t="s">
        <v>546</v>
      </c>
      <c r="D23" s="52" t="s">
        <v>123</v>
      </c>
      <c r="E23" s="33">
        <v>9.5</v>
      </c>
      <c r="F23" s="11">
        <v>4.5</v>
      </c>
      <c r="G23" s="35">
        <f t="shared" si="0"/>
        <v>6</v>
      </c>
      <c r="H23" s="42" t="str">
        <f t="shared" si="1"/>
        <v>C+</v>
      </c>
      <c r="I23" s="37"/>
    </row>
    <row r="24" spans="1:9" ht="15.75" x14ac:dyDescent="0.25">
      <c r="A24" s="31">
        <v>10</v>
      </c>
      <c r="B24" s="51" t="s">
        <v>547</v>
      </c>
      <c r="C24" s="50" t="s">
        <v>548</v>
      </c>
      <c r="D24" s="52" t="s">
        <v>33</v>
      </c>
      <c r="E24" s="33">
        <v>7.5</v>
      </c>
      <c r="F24" s="11">
        <v>3</v>
      </c>
      <c r="G24" s="35">
        <f t="shared" si="0"/>
        <v>4.3499999999999996</v>
      </c>
      <c r="H24" s="42" t="str">
        <f t="shared" si="1"/>
        <v>D</v>
      </c>
      <c r="I24" s="37"/>
    </row>
    <row r="25" spans="1:9" ht="15.75" x14ac:dyDescent="0.25">
      <c r="A25" s="31">
        <v>11</v>
      </c>
      <c r="B25" s="51" t="s">
        <v>549</v>
      </c>
      <c r="C25" s="50" t="s">
        <v>550</v>
      </c>
      <c r="D25" s="52" t="s">
        <v>35</v>
      </c>
      <c r="E25" s="33">
        <v>7.5</v>
      </c>
      <c r="F25" s="11">
        <v>4</v>
      </c>
      <c r="G25" s="35">
        <f t="shared" si="0"/>
        <v>5.05</v>
      </c>
      <c r="H25" s="42" t="str">
        <f t="shared" si="1"/>
        <v>D+</v>
      </c>
      <c r="I25" s="37"/>
    </row>
    <row r="26" spans="1:9" ht="15.75" x14ac:dyDescent="0.25">
      <c r="A26" s="31">
        <v>12</v>
      </c>
      <c r="B26" s="51" t="s">
        <v>551</v>
      </c>
      <c r="C26" s="50" t="s">
        <v>161</v>
      </c>
      <c r="D26" s="52" t="s">
        <v>160</v>
      </c>
      <c r="E26" s="33">
        <v>7</v>
      </c>
      <c r="F26" s="11">
        <v>2</v>
      </c>
      <c r="G26" s="35">
        <f t="shared" si="0"/>
        <v>3.5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51" t="s">
        <v>552</v>
      </c>
      <c r="C27" s="50" t="s">
        <v>553</v>
      </c>
      <c r="D27" s="52" t="s">
        <v>37</v>
      </c>
      <c r="E27" s="33">
        <v>9</v>
      </c>
      <c r="F27" s="11">
        <v>6.5</v>
      </c>
      <c r="G27" s="35">
        <f t="shared" si="0"/>
        <v>7.25</v>
      </c>
      <c r="H27" s="42" t="str">
        <f t="shared" si="1"/>
        <v>B</v>
      </c>
      <c r="I27" s="37"/>
    </row>
    <row r="28" spans="1:9" ht="15.75" x14ac:dyDescent="0.25">
      <c r="A28" s="31">
        <v>14</v>
      </c>
      <c r="B28" s="51" t="s">
        <v>554</v>
      </c>
      <c r="C28" s="50" t="s">
        <v>555</v>
      </c>
      <c r="D28" s="52" t="s">
        <v>114</v>
      </c>
      <c r="E28" s="33">
        <v>9.5</v>
      </c>
      <c r="F28" s="11">
        <v>6</v>
      </c>
      <c r="G28" s="35">
        <f t="shared" si="0"/>
        <v>7.0499999999999989</v>
      </c>
      <c r="H28" s="42" t="str">
        <f t="shared" si="1"/>
        <v>B</v>
      </c>
      <c r="I28" s="37"/>
    </row>
    <row r="29" spans="1:9" ht="15.75" x14ac:dyDescent="0.25">
      <c r="A29" s="31">
        <v>15</v>
      </c>
      <c r="B29" s="51" t="s">
        <v>556</v>
      </c>
      <c r="C29" s="50" t="s">
        <v>557</v>
      </c>
      <c r="D29" s="52" t="s">
        <v>139</v>
      </c>
      <c r="E29" s="33">
        <v>9</v>
      </c>
      <c r="F29" s="11">
        <v>4.5</v>
      </c>
      <c r="G29" s="35">
        <f t="shared" si="0"/>
        <v>5.85</v>
      </c>
      <c r="H29" s="42" t="str">
        <f t="shared" si="1"/>
        <v>C</v>
      </c>
      <c r="I29" s="37"/>
    </row>
    <row r="30" spans="1:9" ht="15.75" x14ac:dyDescent="0.25">
      <c r="A30" s="31">
        <v>16</v>
      </c>
      <c r="B30" s="51" t="s">
        <v>558</v>
      </c>
      <c r="C30" s="50" t="s">
        <v>87</v>
      </c>
      <c r="D30" s="52" t="s">
        <v>71</v>
      </c>
      <c r="E30" s="33">
        <v>8</v>
      </c>
      <c r="F30" s="11">
        <v>6</v>
      </c>
      <c r="G30" s="35">
        <f t="shared" si="0"/>
        <v>6.6</v>
      </c>
      <c r="H30" s="42" t="str">
        <f t="shared" si="1"/>
        <v>C+</v>
      </c>
      <c r="I30" s="37"/>
    </row>
    <row r="31" spans="1:9" ht="15.75" x14ac:dyDescent="0.25">
      <c r="A31" s="31">
        <v>17</v>
      </c>
      <c r="B31" s="51" t="s">
        <v>559</v>
      </c>
      <c r="C31" s="50" t="s">
        <v>224</v>
      </c>
      <c r="D31" s="52" t="s">
        <v>131</v>
      </c>
      <c r="E31" s="33">
        <v>10</v>
      </c>
      <c r="F31" s="11">
        <v>4</v>
      </c>
      <c r="G31" s="35">
        <f t="shared" si="0"/>
        <v>5.8</v>
      </c>
      <c r="H31" s="42" t="str">
        <f t="shared" si="1"/>
        <v>C</v>
      </c>
      <c r="I31" s="37"/>
    </row>
    <row r="32" spans="1:9" ht="15.75" x14ac:dyDescent="0.25">
      <c r="A32" s="31">
        <v>18</v>
      </c>
      <c r="B32" s="51" t="s">
        <v>560</v>
      </c>
      <c r="C32" s="50" t="s">
        <v>561</v>
      </c>
      <c r="D32" s="52" t="s">
        <v>120</v>
      </c>
      <c r="E32" s="33">
        <v>9</v>
      </c>
      <c r="F32" s="11">
        <v>4.5</v>
      </c>
      <c r="G32" s="35">
        <f t="shared" si="0"/>
        <v>5.85</v>
      </c>
      <c r="H32" s="42" t="str">
        <f t="shared" si="1"/>
        <v>C</v>
      </c>
      <c r="I32" s="37"/>
    </row>
    <row r="33" spans="1:9" ht="15.75" x14ac:dyDescent="0.25">
      <c r="A33" s="31">
        <v>19</v>
      </c>
      <c r="B33" s="51" t="s">
        <v>562</v>
      </c>
      <c r="C33" s="50" t="s">
        <v>155</v>
      </c>
      <c r="D33" s="52" t="s">
        <v>72</v>
      </c>
      <c r="E33" s="33">
        <v>8</v>
      </c>
      <c r="F33" s="11">
        <v>5</v>
      </c>
      <c r="G33" s="35">
        <f t="shared" si="0"/>
        <v>5.9</v>
      </c>
      <c r="H33" s="42" t="str">
        <f t="shared" si="1"/>
        <v>C</v>
      </c>
      <c r="I33" s="37"/>
    </row>
    <row r="34" spans="1:9" ht="15.75" x14ac:dyDescent="0.25">
      <c r="A34" s="31">
        <v>20</v>
      </c>
      <c r="B34" s="51" t="s">
        <v>563</v>
      </c>
      <c r="C34" s="50" t="s">
        <v>564</v>
      </c>
      <c r="D34" s="52" t="s">
        <v>73</v>
      </c>
      <c r="E34" s="33">
        <v>7.5</v>
      </c>
      <c r="F34" s="11">
        <v>4</v>
      </c>
      <c r="G34" s="35">
        <f t="shared" si="0"/>
        <v>5.05</v>
      </c>
      <c r="H34" s="42" t="str">
        <f t="shared" si="1"/>
        <v>D+</v>
      </c>
      <c r="I34" s="37"/>
    </row>
    <row r="35" spans="1:9" ht="15.75" x14ac:dyDescent="0.25">
      <c r="A35" s="31">
        <v>21</v>
      </c>
      <c r="B35" s="51" t="s">
        <v>565</v>
      </c>
      <c r="C35" s="50" t="s">
        <v>566</v>
      </c>
      <c r="D35" s="52" t="s">
        <v>220</v>
      </c>
      <c r="E35" s="33">
        <v>7.5</v>
      </c>
      <c r="F35" s="11">
        <v>4</v>
      </c>
      <c r="G35" s="35">
        <f t="shared" si="0"/>
        <v>5.05</v>
      </c>
      <c r="H35" s="42" t="str">
        <f t="shared" si="1"/>
        <v>D+</v>
      </c>
      <c r="I35" s="37"/>
    </row>
    <row r="36" spans="1:9" ht="15.75" x14ac:dyDescent="0.25">
      <c r="A36" s="31">
        <v>22</v>
      </c>
      <c r="B36" s="51" t="s">
        <v>567</v>
      </c>
      <c r="C36" s="50" t="s">
        <v>568</v>
      </c>
      <c r="D36" s="52" t="s">
        <v>75</v>
      </c>
      <c r="E36" s="33">
        <v>9</v>
      </c>
      <c r="F36" s="11">
        <v>4</v>
      </c>
      <c r="G36" s="35">
        <f t="shared" si="0"/>
        <v>5.5</v>
      </c>
      <c r="H36" s="42" t="str">
        <f t="shared" si="1"/>
        <v>C</v>
      </c>
      <c r="I36" s="37"/>
    </row>
    <row r="37" spans="1:9" ht="15.75" x14ac:dyDescent="0.25">
      <c r="A37" s="31">
        <v>23</v>
      </c>
      <c r="B37" s="51" t="s">
        <v>569</v>
      </c>
      <c r="C37" s="50" t="s">
        <v>570</v>
      </c>
      <c r="D37" s="52" t="s">
        <v>75</v>
      </c>
      <c r="E37" s="33">
        <v>9</v>
      </c>
      <c r="F37" s="11">
        <v>5</v>
      </c>
      <c r="G37" s="35">
        <f t="shared" si="0"/>
        <v>6.1999999999999993</v>
      </c>
      <c r="H37" s="42" t="str">
        <f t="shared" si="1"/>
        <v>C+</v>
      </c>
      <c r="I37" s="37"/>
    </row>
    <row r="38" spans="1:9" ht="15.75" x14ac:dyDescent="0.25">
      <c r="A38" s="31">
        <v>24</v>
      </c>
      <c r="B38" s="51" t="s">
        <v>571</v>
      </c>
      <c r="C38" s="50" t="s">
        <v>572</v>
      </c>
      <c r="D38" s="52" t="s">
        <v>51</v>
      </c>
      <c r="E38" s="33">
        <v>8</v>
      </c>
      <c r="F38" s="11">
        <v>3</v>
      </c>
      <c r="G38" s="35">
        <f t="shared" si="0"/>
        <v>4.5</v>
      </c>
      <c r="H38" s="42" t="str">
        <f t="shared" si="1"/>
        <v>D</v>
      </c>
      <c r="I38" s="37"/>
    </row>
    <row r="39" spans="1:9" ht="15.75" x14ac:dyDescent="0.25">
      <c r="A39" s="31">
        <v>25</v>
      </c>
      <c r="B39" s="51" t="s">
        <v>573</v>
      </c>
      <c r="C39" s="50" t="s">
        <v>125</v>
      </c>
      <c r="D39" s="52" t="s">
        <v>51</v>
      </c>
      <c r="E39" s="33">
        <v>9</v>
      </c>
      <c r="F39" s="11">
        <v>6.5</v>
      </c>
      <c r="G39" s="35">
        <f t="shared" si="0"/>
        <v>7.25</v>
      </c>
      <c r="H39" s="42" t="str">
        <f t="shared" si="1"/>
        <v>B</v>
      </c>
      <c r="I39" s="37"/>
    </row>
    <row r="40" spans="1:9" ht="15.75" x14ac:dyDescent="0.25">
      <c r="A40" s="31">
        <v>26</v>
      </c>
      <c r="B40" s="51" t="s">
        <v>574</v>
      </c>
      <c r="C40" s="50" t="s">
        <v>61</v>
      </c>
      <c r="D40" s="52" t="s">
        <v>52</v>
      </c>
      <c r="E40" s="33">
        <v>7.5</v>
      </c>
      <c r="F40" s="11">
        <v>4</v>
      </c>
      <c r="G40" s="35">
        <f t="shared" si="0"/>
        <v>5.05</v>
      </c>
      <c r="H40" s="42" t="str">
        <f t="shared" si="1"/>
        <v>D+</v>
      </c>
      <c r="I40" s="37"/>
    </row>
    <row r="41" spans="1:9" ht="15.75" x14ac:dyDescent="0.25">
      <c r="A41" s="31">
        <v>27</v>
      </c>
      <c r="B41" s="51" t="s">
        <v>575</v>
      </c>
      <c r="C41" s="50" t="s">
        <v>576</v>
      </c>
      <c r="D41" s="52" t="s">
        <v>530</v>
      </c>
      <c r="E41" s="33">
        <v>9</v>
      </c>
      <c r="F41" s="11">
        <v>5</v>
      </c>
      <c r="G41" s="35">
        <f t="shared" si="0"/>
        <v>6.1999999999999993</v>
      </c>
      <c r="H41" s="42" t="str">
        <f t="shared" si="1"/>
        <v>C+</v>
      </c>
      <c r="I41" s="37"/>
    </row>
    <row r="42" spans="1:9" ht="15.75" x14ac:dyDescent="0.25">
      <c r="A42" s="31">
        <v>28</v>
      </c>
      <c r="B42" s="51" t="s">
        <v>577</v>
      </c>
      <c r="C42" s="50" t="s">
        <v>578</v>
      </c>
      <c r="D42" s="52" t="s">
        <v>111</v>
      </c>
      <c r="E42" s="33">
        <v>9</v>
      </c>
      <c r="F42" s="11">
        <v>5</v>
      </c>
      <c r="G42" s="35">
        <f t="shared" si="0"/>
        <v>6.1999999999999993</v>
      </c>
      <c r="H42" s="42" t="str">
        <f t="shared" si="1"/>
        <v>C+</v>
      </c>
      <c r="I42" s="37"/>
    </row>
    <row r="43" spans="1:9" ht="15.75" x14ac:dyDescent="0.25">
      <c r="A43" s="31">
        <v>29</v>
      </c>
      <c r="B43" s="51" t="s">
        <v>579</v>
      </c>
      <c r="C43" s="50" t="s">
        <v>580</v>
      </c>
      <c r="D43" s="52" t="s">
        <v>77</v>
      </c>
      <c r="E43" s="33">
        <v>7.5</v>
      </c>
      <c r="F43" s="11">
        <v>7</v>
      </c>
      <c r="G43" s="35">
        <f t="shared" si="0"/>
        <v>7.1499999999999995</v>
      </c>
      <c r="H43" s="42" t="str">
        <f t="shared" si="1"/>
        <v>B</v>
      </c>
      <c r="I43" s="37"/>
    </row>
    <row r="44" spans="1:9" ht="15.75" x14ac:dyDescent="0.25">
      <c r="A44" s="31">
        <v>30</v>
      </c>
      <c r="B44" s="51" t="s">
        <v>581</v>
      </c>
      <c r="C44" s="50" t="s">
        <v>582</v>
      </c>
      <c r="D44" s="52" t="s">
        <v>79</v>
      </c>
      <c r="E44" s="33">
        <v>7.5</v>
      </c>
      <c r="F44" s="11">
        <v>5.5</v>
      </c>
      <c r="G44" s="35">
        <f t="shared" si="0"/>
        <v>6.1</v>
      </c>
      <c r="H44" s="42" t="str">
        <f t="shared" si="1"/>
        <v>C+</v>
      </c>
      <c r="I44" s="37"/>
    </row>
    <row r="45" spans="1:9" ht="15.75" x14ac:dyDescent="0.25">
      <c r="A45" s="31">
        <v>31</v>
      </c>
      <c r="B45" s="51" t="s">
        <v>583</v>
      </c>
      <c r="C45" s="50" t="s">
        <v>78</v>
      </c>
      <c r="D45" s="52" t="s">
        <v>81</v>
      </c>
      <c r="E45" s="33">
        <v>8</v>
      </c>
      <c r="F45" s="11">
        <v>6</v>
      </c>
      <c r="G45" s="35">
        <f t="shared" si="0"/>
        <v>6.6</v>
      </c>
      <c r="H45" s="42" t="str">
        <f t="shared" si="1"/>
        <v>C+</v>
      </c>
      <c r="I45" s="37"/>
    </row>
    <row r="46" spans="1:9" ht="15.75" x14ac:dyDescent="0.25">
      <c r="A46" s="31">
        <v>32</v>
      </c>
      <c r="B46" s="51" t="s">
        <v>584</v>
      </c>
      <c r="C46" s="50" t="s">
        <v>178</v>
      </c>
      <c r="D46" s="52" t="s">
        <v>104</v>
      </c>
      <c r="E46" s="33">
        <v>8.5</v>
      </c>
      <c r="F46" s="11">
        <v>5</v>
      </c>
      <c r="G46" s="35">
        <f t="shared" si="0"/>
        <v>6.05</v>
      </c>
      <c r="H46" s="42" t="str">
        <f t="shared" si="1"/>
        <v>C+</v>
      </c>
      <c r="I46" s="37"/>
    </row>
    <row r="47" spans="1:9" ht="15.75" x14ac:dyDescent="0.25">
      <c r="A47" s="31">
        <v>33</v>
      </c>
      <c r="B47" s="51" t="s">
        <v>585</v>
      </c>
      <c r="C47" s="50" t="s">
        <v>221</v>
      </c>
      <c r="D47" s="52" t="s">
        <v>85</v>
      </c>
      <c r="E47" s="33">
        <v>7.5</v>
      </c>
      <c r="F47" s="11">
        <v>0</v>
      </c>
      <c r="G47" s="35">
        <f t="shared" si="0"/>
        <v>2.25</v>
      </c>
      <c r="H47" s="42" t="str">
        <f t="shared" si="1"/>
        <v>F</v>
      </c>
      <c r="I47" s="37"/>
    </row>
    <row r="48" spans="1:9" ht="15.75" x14ac:dyDescent="0.25">
      <c r="A48" s="31">
        <v>34</v>
      </c>
      <c r="B48" s="51" t="s">
        <v>586</v>
      </c>
      <c r="C48" s="50" t="s">
        <v>153</v>
      </c>
      <c r="D48" s="52" t="s">
        <v>105</v>
      </c>
      <c r="E48" s="33">
        <v>8</v>
      </c>
      <c r="F48" s="11">
        <v>6.5</v>
      </c>
      <c r="G48" s="35">
        <f t="shared" si="0"/>
        <v>6.9499999999999993</v>
      </c>
      <c r="H48" s="42" t="str">
        <f t="shared" si="1"/>
        <v>B</v>
      </c>
      <c r="I48" s="37"/>
    </row>
    <row r="49" spans="1:9" ht="15.75" x14ac:dyDescent="0.25">
      <c r="A49" s="31">
        <v>35</v>
      </c>
      <c r="B49" s="51" t="s">
        <v>587</v>
      </c>
      <c r="C49" s="50" t="s">
        <v>206</v>
      </c>
      <c r="D49" s="52" t="s">
        <v>62</v>
      </c>
      <c r="E49" s="33">
        <v>8</v>
      </c>
      <c r="F49" s="11">
        <v>3</v>
      </c>
      <c r="G49" s="35">
        <f t="shared" si="0"/>
        <v>4.5</v>
      </c>
      <c r="H49" s="42" t="str">
        <f t="shared" si="1"/>
        <v>D</v>
      </c>
      <c r="I49" s="37"/>
    </row>
    <row r="50" spans="1:9" ht="15.75" x14ac:dyDescent="0.25">
      <c r="A50" s="31">
        <v>36</v>
      </c>
      <c r="B50" s="51" t="s">
        <v>588</v>
      </c>
      <c r="C50" s="50" t="s">
        <v>60</v>
      </c>
      <c r="D50" s="52" t="s">
        <v>184</v>
      </c>
      <c r="E50" s="33">
        <v>9.5</v>
      </c>
      <c r="F50" s="11">
        <v>6</v>
      </c>
      <c r="G50" s="35">
        <f t="shared" si="0"/>
        <v>7.0499999999999989</v>
      </c>
      <c r="H50" s="42" t="str">
        <f t="shared" si="1"/>
        <v>B</v>
      </c>
      <c r="I50" s="37"/>
    </row>
    <row r="51" spans="1:9" ht="15.75" x14ac:dyDescent="0.25">
      <c r="A51" s="31">
        <v>37</v>
      </c>
      <c r="B51" s="51" t="s">
        <v>589</v>
      </c>
      <c r="C51" s="50" t="s">
        <v>143</v>
      </c>
      <c r="D51" s="52" t="s">
        <v>211</v>
      </c>
      <c r="E51" s="33">
        <v>8</v>
      </c>
      <c r="F51" s="11">
        <v>3</v>
      </c>
      <c r="G51" s="35">
        <f t="shared" si="0"/>
        <v>4.5</v>
      </c>
      <c r="H51" s="42" t="str">
        <f t="shared" si="1"/>
        <v>D</v>
      </c>
      <c r="I51" s="37"/>
    </row>
    <row r="52" spans="1:9" ht="15.75" x14ac:dyDescent="0.25">
      <c r="A52" s="31">
        <v>38</v>
      </c>
      <c r="B52" s="51" t="s">
        <v>590</v>
      </c>
      <c r="C52" s="50" t="s">
        <v>591</v>
      </c>
      <c r="D52" s="52" t="s">
        <v>592</v>
      </c>
      <c r="E52" s="33">
        <v>8</v>
      </c>
      <c r="F52" s="11">
        <v>4.5</v>
      </c>
      <c r="G52" s="35">
        <f t="shared" si="0"/>
        <v>5.55</v>
      </c>
      <c r="H52" s="42" t="str">
        <f t="shared" si="1"/>
        <v>C</v>
      </c>
      <c r="I52" s="37"/>
    </row>
    <row r="53" spans="1:9" ht="15.75" x14ac:dyDescent="0.25">
      <c r="A53" s="31">
        <v>39</v>
      </c>
      <c r="B53" s="59" t="s">
        <v>593</v>
      </c>
      <c r="C53" s="60" t="s">
        <v>594</v>
      </c>
      <c r="D53" s="61" t="s">
        <v>112</v>
      </c>
      <c r="E53" s="33">
        <v>9.5</v>
      </c>
      <c r="F53" s="11">
        <v>3.5</v>
      </c>
      <c r="G53" s="35">
        <f t="shared" si="0"/>
        <v>5.3</v>
      </c>
      <c r="H53" s="42" t="str">
        <f t="shared" si="1"/>
        <v>D+</v>
      </c>
      <c r="I53" s="37"/>
    </row>
    <row r="54" spans="1:9" ht="16.5" x14ac:dyDescent="0.25">
      <c r="A54" s="31">
        <v>40</v>
      </c>
      <c r="B54" s="56"/>
      <c r="C54" s="57"/>
      <c r="D54" s="58"/>
      <c r="E54" s="33"/>
      <c r="F54" s="11"/>
      <c r="G54" s="35">
        <f t="shared" si="0"/>
        <v>0</v>
      </c>
      <c r="H54" s="42" t="str">
        <f t="shared" si="1"/>
        <v>F</v>
      </c>
      <c r="I54" s="37"/>
    </row>
    <row r="55" spans="1:9" ht="16.5" x14ac:dyDescent="0.25">
      <c r="A55" s="38">
        <v>41</v>
      </c>
      <c r="B55" s="45"/>
      <c r="C55" s="68"/>
      <c r="D55" s="47"/>
      <c r="E55" s="39"/>
      <c r="F55" s="26"/>
      <c r="G55" s="40">
        <f t="shared" si="0"/>
        <v>0</v>
      </c>
      <c r="H55" s="43" t="str">
        <f t="shared" si="1"/>
        <v>F</v>
      </c>
      <c r="I55" s="4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12" t="str">
        <f>"Cộng danh sách gồm "</f>
        <v xml:space="preserve">Cộng danh sách gồm </v>
      </c>
      <c r="B57" s="12"/>
      <c r="C57" s="12"/>
      <c r="D57" s="13">
        <f>COUNTA(H15:H55)</f>
        <v>41</v>
      </c>
      <c r="E57" s="14">
        <v>1</v>
      </c>
      <c r="F57" s="15"/>
      <c r="G57" s="1"/>
      <c r="H57" s="1"/>
      <c r="I57" s="1"/>
    </row>
    <row r="58" spans="1:9" ht="15.75" x14ac:dyDescent="0.25">
      <c r="A58" s="121" t="s">
        <v>19</v>
      </c>
      <c r="B58" s="121"/>
      <c r="C58" s="121"/>
      <c r="D58" s="16">
        <f>COUNTIF(G15:G55,"&gt;=5")</f>
        <v>29</v>
      </c>
      <c r="E58" s="17">
        <f>D58/D57</f>
        <v>0.70731707317073167</v>
      </c>
      <c r="F58" s="18"/>
      <c r="G58" s="1"/>
      <c r="H58" s="1"/>
      <c r="I58" s="1"/>
    </row>
    <row r="59" spans="1:9" ht="15.75" x14ac:dyDescent="0.25">
      <c r="A59" s="121" t="s">
        <v>20</v>
      </c>
      <c r="B59" s="121"/>
      <c r="C59" s="121"/>
      <c r="D59" s="16"/>
      <c r="E59" s="17">
        <f>D59/D57</f>
        <v>0</v>
      </c>
      <c r="F59" s="18"/>
      <c r="G59" s="1"/>
      <c r="H59" s="1"/>
      <c r="I59" s="1"/>
    </row>
    <row r="60" spans="1:9" ht="15.75" x14ac:dyDescent="0.25">
      <c r="A60" s="19"/>
      <c r="B60" s="19"/>
      <c r="C60" s="4"/>
      <c r="D60" s="19"/>
      <c r="E60" s="3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122" t="str">
        <f ca="1">"TP. Hồ Chí Minh, ngày "&amp;  DAY(NOW())&amp;" tháng " &amp;MONTH(NOW())&amp;" năm "&amp;YEAR(NOW())</f>
        <v>TP. Hồ Chí Minh, ngày 9 tháng 1 năm 2017</v>
      </c>
      <c r="F61" s="122"/>
      <c r="G61" s="122"/>
      <c r="H61" s="122"/>
      <c r="I61" s="122"/>
    </row>
    <row r="62" spans="1:9" ht="15.75" x14ac:dyDescent="0.25">
      <c r="A62" s="106" t="s">
        <v>164</v>
      </c>
      <c r="B62" s="106"/>
      <c r="C62" s="106"/>
      <c r="D62" s="1"/>
      <c r="E62" s="106" t="s">
        <v>21</v>
      </c>
      <c r="F62" s="106"/>
      <c r="G62" s="106"/>
      <c r="H62" s="106"/>
      <c r="I62" s="106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protectedRanges>
    <protectedRange sqref="A63:D63" name="Range5"/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E63:I63" name="Range5_1_1"/>
    <protectedRange sqref="B15:D55" name="Range3_1_1"/>
  </protectedRanges>
  <mergeCells count="26">
    <mergeCell ref="A62:C62"/>
    <mergeCell ref="E62:I62"/>
    <mergeCell ref="A10:B10"/>
    <mergeCell ref="C10:D10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5">
    <cfRule type="cellIs" dxfId="3" priority="2" stopIfTrue="1" operator="equal">
      <formula>"F"</formula>
    </cfRule>
  </conditionalFormatting>
  <conditionalFormatting sqref="G15:G55">
    <cfRule type="expression" dxfId="2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tabSelected="1" view="pageLayout" topLeftCell="A16" zoomScaleNormal="100" workbookViewId="0">
      <selection activeCell="L41" sqref="L41:L45"/>
    </sheetView>
  </sheetViews>
  <sheetFormatPr defaultRowHeight="15" x14ac:dyDescent="0.25"/>
  <cols>
    <col min="1" max="1" width="7.28515625" customWidth="1"/>
    <col min="2" max="2" width="13.28515625" customWidth="1"/>
    <col min="3" max="3" width="25.7109375" customWidth="1"/>
    <col min="9" max="9" width="9.570312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4" t="s">
        <v>3</v>
      </c>
      <c r="F2" s="124"/>
      <c r="G2" s="124"/>
      <c r="H2" s="124"/>
      <c r="I2" s="124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22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3" t="s">
        <v>595</v>
      </c>
      <c r="B6" s="123"/>
      <c r="C6" s="123"/>
      <c r="D6" s="123"/>
      <c r="E6" s="123"/>
      <c r="F6" s="123"/>
      <c r="G6" s="123"/>
      <c r="H6" s="123"/>
      <c r="I6" s="123"/>
    </row>
    <row r="7" spans="1:9" ht="15.6" x14ac:dyDescent="0.3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107" t="s">
        <v>5</v>
      </c>
      <c r="B8" s="107"/>
      <c r="C8" s="107" t="s">
        <v>596</v>
      </c>
      <c r="D8" s="107"/>
      <c r="E8" s="107" t="s">
        <v>6</v>
      </c>
      <c r="F8" s="107"/>
      <c r="G8" s="72">
        <v>2</v>
      </c>
      <c r="H8" s="3"/>
      <c r="I8" s="3"/>
    </row>
    <row r="9" spans="1:9" ht="15.75" x14ac:dyDescent="0.25">
      <c r="A9" s="107" t="s">
        <v>7</v>
      </c>
      <c r="B9" s="107"/>
      <c r="C9" s="107" t="s">
        <v>469</v>
      </c>
      <c r="D9" s="107"/>
      <c r="E9" s="107" t="s">
        <v>8</v>
      </c>
      <c r="F9" s="107"/>
      <c r="G9" s="73" t="s">
        <v>597</v>
      </c>
      <c r="H9" s="3"/>
      <c r="I9" s="3"/>
    </row>
    <row r="10" spans="1:9" ht="15.75" x14ac:dyDescent="0.25">
      <c r="A10" s="107" t="s">
        <v>9</v>
      </c>
      <c r="B10" s="107"/>
      <c r="C10" s="107" t="s">
        <v>599</v>
      </c>
      <c r="D10" s="107"/>
      <c r="E10" s="19" t="s">
        <v>171</v>
      </c>
      <c r="F10" s="4"/>
      <c r="G10" s="19" t="s">
        <v>598</v>
      </c>
      <c r="H10" s="74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10</v>
      </c>
      <c r="B12" s="110" t="s">
        <v>11</v>
      </c>
      <c r="C12" s="112" t="s">
        <v>12</v>
      </c>
      <c r="D12" s="113"/>
      <c r="E12" s="5" t="s">
        <v>13</v>
      </c>
      <c r="F12" s="5" t="s">
        <v>14</v>
      </c>
      <c r="G12" s="116" t="s">
        <v>15</v>
      </c>
      <c r="H12" s="117"/>
      <c r="I12" s="118" t="s">
        <v>16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17</v>
      </c>
      <c r="H13" s="7" t="s">
        <v>18</v>
      </c>
      <c r="I13" s="119"/>
    </row>
    <row r="14" spans="1:9" ht="15.75" x14ac:dyDescent="0.25">
      <c r="A14" s="8">
        <v>1</v>
      </c>
      <c r="B14" s="49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customHeight="1" x14ac:dyDescent="0.25">
      <c r="A15" s="30">
        <v>1</v>
      </c>
      <c r="B15" s="53" t="s">
        <v>470</v>
      </c>
      <c r="C15" s="54" t="s">
        <v>109</v>
      </c>
      <c r="D15" s="55" t="s">
        <v>23</v>
      </c>
      <c r="E15" s="32">
        <v>8</v>
      </c>
      <c r="F15" s="9">
        <v>5</v>
      </c>
      <c r="G15" s="34">
        <f>E15*$E$13+F15*$F$13</f>
        <v>5.9</v>
      </c>
      <c r="H15" s="10" t="str">
        <f>IF(G15&lt;4,"F",IF(G15&lt;=4.9,"D",IF(G15&lt;=5.4,"D+",IF(G15&lt;=5.9,"C",IF(G15&lt;=6.9,"C+",IF(G15&lt;=7.9,"B",IF(G15&lt;=8.4,"B+","A")))))))</f>
        <v>C</v>
      </c>
      <c r="I15" s="36"/>
    </row>
    <row r="16" spans="1:9" ht="15.75" customHeight="1" x14ac:dyDescent="0.25">
      <c r="A16" s="31">
        <v>2</v>
      </c>
      <c r="B16" s="51" t="s">
        <v>471</v>
      </c>
      <c r="C16" s="50" t="s">
        <v>270</v>
      </c>
      <c r="D16" s="52" t="s">
        <v>24</v>
      </c>
      <c r="E16" s="33">
        <v>9</v>
      </c>
      <c r="F16" s="11">
        <v>3</v>
      </c>
      <c r="G16" s="35">
        <f t="shared" ref="G16:G52" si="0">E16*$E$13+F16*$F$13</f>
        <v>4.7999999999999989</v>
      </c>
      <c r="H16" s="42" t="str">
        <f t="shared" ref="H16:H52" si="1">IF(G16&lt;4,"F",IF(G16&lt;=4.9,"D",IF(G16&lt;=5.4,"D+",IF(G16&lt;=5.9,"C",IF(G16&lt;=6.9,"C+",IF(G16&lt;=7.9,"B",IF(G16&lt;=8.4,"B+","A")))))))</f>
        <v>D</v>
      </c>
      <c r="I16" s="37"/>
    </row>
    <row r="17" spans="1:9" ht="15.75" customHeight="1" x14ac:dyDescent="0.25">
      <c r="A17" s="92">
        <v>3</v>
      </c>
      <c r="B17" s="75" t="s">
        <v>472</v>
      </c>
      <c r="C17" s="76" t="s">
        <v>473</v>
      </c>
      <c r="D17" s="77" t="s">
        <v>474</v>
      </c>
      <c r="E17" s="78">
        <v>0</v>
      </c>
      <c r="F17" s="79">
        <v>0</v>
      </c>
      <c r="G17" s="80">
        <f t="shared" si="0"/>
        <v>0</v>
      </c>
      <c r="H17" s="81" t="str">
        <f t="shared" si="1"/>
        <v>F</v>
      </c>
      <c r="I17" s="95" t="s">
        <v>600</v>
      </c>
    </row>
    <row r="18" spans="1:9" ht="15.75" customHeight="1" x14ac:dyDescent="0.25">
      <c r="A18" s="31">
        <v>4</v>
      </c>
      <c r="B18" s="51" t="s">
        <v>475</v>
      </c>
      <c r="C18" s="50" t="s">
        <v>476</v>
      </c>
      <c r="D18" s="52" t="s">
        <v>358</v>
      </c>
      <c r="E18" s="33">
        <v>9</v>
      </c>
      <c r="F18" s="11">
        <v>4</v>
      </c>
      <c r="G18" s="35">
        <f t="shared" si="0"/>
        <v>5.5</v>
      </c>
      <c r="H18" s="42" t="str">
        <f t="shared" si="1"/>
        <v>C</v>
      </c>
      <c r="I18" s="37"/>
    </row>
    <row r="19" spans="1:9" ht="15.75" customHeight="1" x14ac:dyDescent="0.25">
      <c r="A19" s="31">
        <v>5</v>
      </c>
      <c r="B19" s="51" t="s">
        <v>477</v>
      </c>
      <c r="C19" s="50" t="s">
        <v>60</v>
      </c>
      <c r="D19" s="52" t="s">
        <v>29</v>
      </c>
      <c r="E19" s="33">
        <v>7.5</v>
      </c>
      <c r="F19" s="11">
        <v>5</v>
      </c>
      <c r="G19" s="35">
        <f t="shared" si="0"/>
        <v>5.75</v>
      </c>
      <c r="H19" s="42" t="str">
        <f t="shared" si="1"/>
        <v>C</v>
      </c>
      <c r="I19" s="37"/>
    </row>
    <row r="20" spans="1:9" ht="15.75" customHeight="1" x14ac:dyDescent="0.25">
      <c r="A20" s="31">
        <v>6</v>
      </c>
      <c r="B20" s="51" t="s">
        <v>478</v>
      </c>
      <c r="C20" s="50" t="s">
        <v>137</v>
      </c>
      <c r="D20" s="52" t="s">
        <v>96</v>
      </c>
      <c r="E20" s="33">
        <v>8</v>
      </c>
      <c r="F20" s="11">
        <v>4</v>
      </c>
      <c r="G20" s="35">
        <f t="shared" si="0"/>
        <v>5.1999999999999993</v>
      </c>
      <c r="H20" s="42" t="str">
        <f t="shared" si="1"/>
        <v>D+</v>
      </c>
      <c r="I20" s="37"/>
    </row>
    <row r="21" spans="1:9" ht="15.75" customHeight="1" x14ac:dyDescent="0.25">
      <c r="A21" s="31">
        <v>7</v>
      </c>
      <c r="B21" s="51" t="s">
        <v>479</v>
      </c>
      <c r="C21" s="50" t="s">
        <v>209</v>
      </c>
      <c r="D21" s="52" t="s">
        <v>204</v>
      </c>
      <c r="E21" s="33">
        <v>9.5</v>
      </c>
      <c r="F21" s="11">
        <v>5</v>
      </c>
      <c r="G21" s="35">
        <f t="shared" si="0"/>
        <v>6.35</v>
      </c>
      <c r="H21" s="42" t="str">
        <f t="shared" si="1"/>
        <v>C+</v>
      </c>
      <c r="I21" s="37"/>
    </row>
    <row r="22" spans="1:9" ht="15.75" customHeight="1" x14ac:dyDescent="0.25">
      <c r="A22" s="31">
        <v>8</v>
      </c>
      <c r="B22" s="51" t="s">
        <v>480</v>
      </c>
      <c r="C22" s="50" t="s">
        <v>158</v>
      </c>
      <c r="D22" s="52" t="s">
        <v>66</v>
      </c>
      <c r="E22" s="33">
        <v>9.5</v>
      </c>
      <c r="F22" s="11">
        <v>4</v>
      </c>
      <c r="G22" s="35">
        <f t="shared" si="0"/>
        <v>5.65</v>
      </c>
      <c r="H22" s="42" t="str">
        <f t="shared" si="1"/>
        <v>C</v>
      </c>
      <c r="I22" s="37"/>
    </row>
    <row r="23" spans="1:9" ht="15.75" customHeight="1" x14ac:dyDescent="0.25">
      <c r="A23" s="31">
        <v>9</v>
      </c>
      <c r="B23" s="51" t="s">
        <v>481</v>
      </c>
      <c r="C23" s="50" t="s">
        <v>176</v>
      </c>
      <c r="D23" s="52" t="s">
        <v>66</v>
      </c>
      <c r="E23" s="33">
        <v>9.5</v>
      </c>
      <c r="F23" s="11">
        <v>4</v>
      </c>
      <c r="G23" s="35">
        <f t="shared" si="0"/>
        <v>5.65</v>
      </c>
      <c r="H23" s="42" t="str">
        <f t="shared" si="1"/>
        <v>C</v>
      </c>
      <c r="I23" s="37"/>
    </row>
    <row r="24" spans="1:9" ht="15.75" customHeight="1" x14ac:dyDescent="0.25">
      <c r="A24" s="31">
        <v>10</v>
      </c>
      <c r="B24" s="51" t="s">
        <v>482</v>
      </c>
      <c r="C24" s="50" t="s">
        <v>122</v>
      </c>
      <c r="D24" s="52" t="s">
        <v>108</v>
      </c>
      <c r="E24" s="33">
        <v>8</v>
      </c>
      <c r="F24" s="11">
        <v>4</v>
      </c>
      <c r="G24" s="35">
        <f t="shared" si="0"/>
        <v>5.1999999999999993</v>
      </c>
      <c r="H24" s="42" t="str">
        <f t="shared" si="1"/>
        <v>D+</v>
      </c>
      <c r="I24" s="37"/>
    </row>
    <row r="25" spans="1:9" ht="15.75" customHeight="1" x14ac:dyDescent="0.25">
      <c r="A25" s="92">
        <v>11</v>
      </c>
      <c r="B25" s="75" t="s">
        <v>483</v>
      </c>
      <c r="C25" s="76" t="s">
        <v>484</v>
      </c>
      <c r="D25" s="77" t="s">
        <v>108</v>
      </c>
      <c r="E25" s="78">
        <v>0</v>
      </c>
      <c r="F25" s="79">
        <v>0</v>
      </c>
      <c r="G25" s="80">
        <f t="shared" si="0"/>
        <v>0</v>
      </c>
      <c r="H25" s="81" t="str">
        <f t="shared" si="1"/>
        <v>F</v>
      </c>
      <c r="I25" s="95" t="s">
        <v>600</v>
      </c>
    </row>
    <row r="26" spans="1:9" ht="15.75" customHeight="1" x14ac:dyDescent="0.25">
      <c r="A26" s="31">
        <v>12</v>
      </c>
      <c r="B26" s="51" t="s">
        <v>485</v>
      </c>
      <c r="C26" s="50" t="s">
        <v>486</v>
      </c>
      <c r="D26" s="52" t="s">
        <v>32</v>
      </c>
      <c r="E26" s="33">
        <v>9.5</v>
      </c>
      <c r="F26" s="11">
        <v>2</v>
      </c>
      <c r="G26" s="35">
        <f t="shared" si="0"/>
        <v>4.25</v>
      </c>
      <c r="H26" s="42" t="str">
        <f t="shared" si="1"/>
        <v>D</v>
      </c>
      <c r="I26" s="37"/>
    </row>
    <row r="27" spans="1:9" ht="15.75" customHeight="1" x14ac:dyDescent="0.25">
      <c r="A27" s="31">
        <v>13</v>
      </c>
      <c r="B27" s="51" t="s">
        <v>487</v>
      </c>
      <c r="C27" s="50" t="s">
        <v>488</v>
      </c>
      <c r="D27" s="52" t="s">
        <v>489</v>
      </c>
      <c r="E27" s="33">
        <v>9.5</v>
      </c>
      <c r="F27" s="11">
        <v>4</v>
      </c>
      <c r="G27" s="35">
        <f t="shared" si="0"/>
        <v>5.65</v>
      </c>
      <c r="H27" s="42" t="str">
        <f t="shared" si="1"/>
        <v>C</v>
      </c>
      <c r="I27" s="37"/>
    </row>
    <row r="28" spans="1:9" ht="15.75" customHeight="1" x14ac:dyDescent="0.25">
      <c r="A28" s="31">
        <v>14</v>
      </c>
      <c r="B28" s="51" t="s">
        <v>490</v>
      </c>
      <c r="C28" s="50" t="s">
        <v>491</v>
      </c>
      <c r="D28" s="52" t="s">
        <v>98</v>
      </c>
      <c r="E28" s="33">
        <v>8.5</v>
      </c>
      <c r="F28" s="11">
        <v>3</v>
      </c>
      <c r="G28" s="35">
        <f t="shared" si="0"/>
        <v>4.6499999999999995</v>
      </c>
      <c r="H28" s="42" t="str">
        <f t="shared" si="1"/>
        <v>D</v>
      </c>
      <c r="I28" s="37"/>
    </row>
    <row r="29" spans="1:9" ht="15.75" customHeight="1" x14ac:dyDescent="0.25">
      <c r="A29" s="31">
        <v>15</v>
      </c>
      <c r="B29" s="75" t="s">
        <v>492</v>
      </c>
      <c r="C29" s="76" t="s">
        <v>60</v>
      </c>
      <c r="D29" s="77" t="s">
        <v>39</v>
      </c>
      <c r="E29" s="78">
        <v>0</v>
      </c>
      <c r="F29" s="79">
        <v>0</v>
      </c>
      <c r="G29" s="80">
        <f t="shared" si="0"/>
        <v>0</v>
      </c>
      <c r="H29" s="81" t="str">
        <f t="shared" si="1"/>
        <v>F</v>
      </c>
      <c r="I29" s="95" t="s">
        <v>600</v>
      </c>
    </row>
    <row r="30" spans="1:9" ht="15.75" customHeight="1" x14ac:dyDescent="0.25">
      <c r="A30" s="31">
        <v>16</v>
      </c>
      <c r="B30" s="51" t="s">
        <v>493</v>
      </c>
      <c r="C30" s="50" t="s">
        <v>494</v>
      </c>
      <c r="D30" s="52" t="s">
        <v>131</v>
      </c>
      <c r="E30" s="33">
        <v>8.5</v>
      </c>
      <c r="F30" s="11">
        <v>5</v>
      </c>
      <c r="G30" s="35">
        <f t="shared" si="0"/>
        <v>6.05</v>
      </c>
      <c r="H30" s="42" t="str">
        <f t="shared" si="1"/>
        <v>C+</v>
      </c>
      <c r="I30" s="37"/>
    </row>
    <row r="31" spans="1:9" ht="15.75" customHeight="1" x14ac:dyDescent="0.25">
      <c r="A31" s="31">
        <v>17</v>
      </c>
      <c r="B31" s="51" t="s">
        <v>495</v>
      </c>
      <c r="C31" s="50" t="s">
        <v>496</v>
      </c>
      <c r="D31" s="52" t="s">
        <v>131</v>
      </c>
      <c r="E31" s="33">
        <v>8</v>
      </c>
      <c r="F31" s="11">
        <v>5</v>
      </c>
      <c r="G31" s="35">
        <f t="shared" si="0"/>
        <v>5.9</v>
      </c>
      <c r="H31" s="42" t="str">
        <f t="shared" si="1"/>
        <v>C</v>
      </c>
      <c r="I31" s="37"/>
    </row>
    <row r="32" spans="1:9" ht="15.75" customHeight="1" x14ac:dyDescent="0.25">
      <c r="A32" s="31">
        <v>18</v>
      </c>
      <c r="B32" s="51" t="s">
        <v>497</v>
      </c>
      <c r="C32" s="50" t="s">
        <v>69</v>
      </c>
      <c r="D32" s="52" t="s">
        <v>116</v>
      </c>
      <c r="E32" s="33">
        <v>6.5</v>
      </c>
      <c r="F32" s="11">
        <v>0</v>
      </c>
      <c r="G32" s="35">
        <f t="shared" si="0"/>
        <v>1.95</v>
      </c>
      <c r="H32" s="42" t="str">
        <f t="shared" si="1"/>
        <v>F</v>
      </c>
      <c r="I32" s="37"/>
    </row>
    <row r="33" spans="1:9" ht="15.75" customHeight="1" x14ac:dyDescent="0.25">
      <c r="A33" s="31">
        <v>19</v>
      </c>
      <c r="B33" s="51" t="s">
        <v>498</v>
      </c>
      <c r="C33" s="50" t="s">
        <v>499</v>
      </c>
      <c r="D33" s="52" t="s">
        <v>74</v>
      </c>
      <c r="E33" s="33">
        <v>9.5</v>
      </c>
      <c r="F33" s="11">
        <v>5</v>
      </c>
      <c r="G33" s="35">
        <f t="shared" si="0"/>
        <v>6.35</v>
      </c>
      <c r="H33" s="42" t="str">
        <f t="shared" si="1"/>
        <v>C+</v>
      </c>
      <c r="I33" s="37"/>
    </row>
    <row r="34" spans="1:9" ht="15.75" customHeight="1" x14ac:dyDescent="0.25">
      <c r="A34" s="31">
        <v>20</v>
      </c>
      <c r="B34" s="51" t="s">
        <v>500</v>
      </c>
      <c r="C34" s="50" t="s">
        <v>501</v>
      </c>
      <c r="D34" s="52" t="s">
        <v>74</v>
      </c>
      <c r="E34" s="33">
        <v>9.5</v>
      </c>
      <c r="F34" s="11">
        <v>5</v>
      </c>
      <c r="G34" s="35">
        <f t="shared" si="0"/>
        <v>6.35</v>
      </c>
      <c r="H34" s="42" t="str">
        <f t="shared" si="1"/>
        <v>C+</v>
      </c>
      <c r="I34" s="37"/>
    </row>
    <row r="35" spans="1:9" ht="15.75" customHeight="1" x14ac:dyDescent="0.25">
      <c r="A35" s="31">
        <v>21</v>
      </c>
      <c r="B35" s="51" t="s">
        <v>502</v>
      </c>
      <c r="C35" s="50" t="s">
        <v>359</v>
      </c>
      <c r="D35" s="52" t="s">
        <v>50</v>
      </c>
      <c r="E35" s="33">
        <v>9</v>
      </c>
      <c r="F35" s="11">
        <v>3</v>
      </c>
      <c r="G35" s="35">
        <f t="shared" si="0"/>
        <v>4.7999999999999989</v>
      </c>
      <c r="H35" s="42" t="str">
        <f t="shared" si="1"/>
        <v>D</v>
      </c>
      <c r="I35" s="37"/>
    </row>
    <row r="36" spans="1:9" ht="15.75" customHeight="1" x14ac:dyDescent="0.25">
      <c r="A36" s="31">
        <v>22</v>
      </c>
      <c r="B36" s="51" t="s">
        <v>503</v>
      </c>
      <c r="C36" s="50" t="s">
        <v>504</v>
      </c>
      <c r="D36" s="52" t="s">
        <v>50</v>
      </c>
      <c r="E36" s="33">
        <v>9</v>
      </c>
      <c r="F36" s="11">
        <v>5</v>
      </c>
      <c r="G36" s="35">
        <f t="shared" si="0"/>
        <v>6.1999999999999993</v>
      </c>
      <c r="H36" s="42" t="str">
        <f t="shared" si="1"/>
        <v>C+</v>
      </c>
      <c r="I36" s="37"/>
    </row>
    <row r="37" spans="1:9" ht="15.75" customHeight="1" x14ac:dyDescent="0.25">
      <c r="A37" s="31">
        <v>23</v>
      </c>
      <c r="B37" s="51" t="s">
        <v>505</v>
      </c>
      <c r="C37" s="50" t="s">
        <v>506</v>
      </c>
      <c r="D37" s="52" t="s">
        <v>101</v>
      </c>
      <c r="E37" s="33">
        <v>9.5</v>
      </c>
      <c r="F37" s="11">
        <v>5</v>
      </c>
      <c r="G37" s="35">
        <f t="shared" si="0"/>
        <v>6.35</v>
      </c>
      <c r="H37" s="42" t="str">
        <f t="shared" si="1"/>
        <v>C+</v>
      </c>
      <c r="I37" s="37"/>
    </row>
    <row r="38" spans="1:9" ht="15.75" customHeight="1" x14ac:dyDescent="0.25">
      <c r="A38" s="31">
        <v>24</v>
      </c>
      <c r="B38" s="51" t="s">
        <v>507</v>
      </c>
      <c r="C38" s="50" t="s">
        <v>508</v>
      </c>
      <c r="D38" s="52" t="s">
        <v>52</v>
      </c>
      <c r="E38" s="33">
        <v>9</v>
      </c>
      <c r="F38" s="11">
        <v>2</v>
      </c>
      <c r="G38" s="35">
        <f t="shared" si="0"/>
        <v>4.0999999999999996</v>
      </c>
      <c r="H38" s="42" t="str">
        <f t="shared" si="1"/>
        <v>D</v>
      </c>
      <c r="I38" s="37"/>
    </row>
    <row r="39" spans="1:9" ht="15.75" customHeight="1" x14ac:dyDescent="0.25">
      <c r="A39" s="31">
        <v>25</v>
      </c>
      <c r="B39" s="51" t="s">
        <v>509</v>
      </c>
      <c r="C39" s="50" t="s">
        <v>185</v>
      </c>
      <c r="D39" s="52" t="s">
        <v>76</v>
      </c>
      <c r="E39" s="33">
        <v>8</v>
      </c>
      <c r="F39" s="11">
        <v>5</v>
      </c>
      <c r="G39" s="35">
        <f t="shared" si="0"/>
        <v>5.9</v>
      </c>
      <c r="H39" s="42" t="str">
        <f t="shared" si="1"/>
        <v>C</v>
      </c>
      <c r="I39" s="37"/>
    </row>
    <row r="40" spans="1:9" ht="15.75" customHeight="1" x14ac:dyDescent="0.25">
      <c r="A40" s="31">
        <v>26</v>
      </c>
      <c r="B40" s="51" t="s">
        <v>510</v>
      </c>
      <c r="C40" s="50" t="s">
        <v>511</v>
      </c>
      <c r="D40" s="52" t="s">
        <v>129</v>
      </c>
      <c r="E40" s="33">
        <v>7</v>
      </c>
      <c r="F40" s="11">
        <v>5</v>
      </c>
      <c r="G40" s="35">
        <f t="shared" si="0"/>
        <v>5.6</v>
      </c>
      <c r="H40" s="42" t="str">
        <f t="shared" si="1"/>
        <v>C</v>
      </c>
      <c r="I40" s="37"/>
    </row>
    <row r="41" spans="1:9" ht="15.75" customHeight="1" x14ac:dyDescent="0.25">
      <c r="A41" s="31">
        <v>27</v>
      </c>
      <c r="B41" s="51" t="s">
        <v>512</v>
      </c>
      <c r="C41" s="50" t="s">
        <v>513</v>
      </c>
      <c r="D41" s="52" t="s">
        <v>149</v>
      </c>
      <c r="E41" s="33">
        <v>9</v>
      </c>
      <c r="F41" s="11">
        <v>3</v>
      </c>
      <c r="G41" s="35">
        <f t="shared" si="0"/>
        <v>4.7999999999999989</v>
      </c>
      <c r="H41" s="42" t="str">
        <f t="shared" si="1"/>
        <v>D</v>
      </c>
      <c r="I41" s="37"/>
    </row>
    <row r="42" spans="1:9" ht="15.75" customHeight="1" x14ac:dyDescent="0.25">
      <c r="A42" s="31">
        <v>28</v>
      </c>
      <c r="B42" s="51" t="s">
        <v>514</v>
      </c>
      <c r="C42" s="50" t="s">
        <v>40</v>
      </c>
      <c r="D42" s="52" t="s">
        <v>207</v>
      </c>
      <c r="E42" s="33">
        <v>7.5</v>
      </c>
      <c r="F42" s="11">
        <v>5</v>
      </c>
      <c r="G42" s="35">
        <f t="shared" si="0"/>
        <v>5.75</v>
      </c>
      <c r="H42" s="42" t="str">
        <f t="shared" si="1"/>
        <v>C</v>
      </c>
      <c r="I42" s="37"/>
    </row>
    <row r="43" spans="1:9" ht="15.75" customHeight="1" x14ac:dyDescent="0.25">
      <c r="A43" s="31">
        <v>29</v>
      </c>
      <c r="B43" s="51" t="s">
        <v>515</v>
      </c>
      <c r="C43" s="50" t="s">
        <v>516</v>
      </c>
      <c r="D43" s="52" t="s">
        <v>104</v>
      </c>
      <c r="E43" s="33">
        <v>8</v>
      </c>
      <c r="F43" s="11">
        <v>4</v>
      </c>
      <c r="G43" s="35">
        <f t="shared" si="0"/>
        <v>5.1999999999999993</v>
      </c>
      <c r="H43" s="42" t="str">
        <f t="shared" si="1"/>
        <v>D+</v>
      </c>
      <c r="I43" s="37"/>
    </row>
    <row r="44" spans="1:9" ht="15.75" customHeight="1" x14ac:dyDescent="0.25">
      <c r="A44" s="31">
        <v>30</v>
      </c>
      <c r="B44" s="51" t="s">
        <v>517</v>
      </c>
      <c r="C44" s="50" t="s">
        <v>161</v>
      </c>
      <c r="D44" s="52" t="s">
        <v>518</v>
      </c>
      <c r="E44" s="33">
        <v>8</v>
      </c>
      <c r="F44" s="11">
        <v>0</v>
      </c>
      <c r="G44" s="35">
        <f t="shared" si="0"/>
        <v>2.4</v>
      </c>
      <c r="H44" s="42" t="str">
        <f t="shared" si="1"/>
        <v>F</v>
      </c>
      <c r="I44" s="37"/>
    </row>
    <row r="45" spans="1:9" ht="15.75" customHeight="1" x14ac:dyDescent="0.25">
      <c r="A45" s="31">
        <v>31</v>
      </c>
      <c r="B45" s="51" t="s">
        <v>519</v>
      </c>
      <c r="C45" s="50" t="s">
        <v>520</v>
      </c>
      <c r="D45" s="52" t="s">
        <v>84</v>
      </c>
      <c r="E45" s="33">
        <v>9</v>
      </c>
      <c r="F45" s="11">
        <v>4</v>
      </c>
      <c r="G45" s="35">
        <f t="shared" si="0"/>
        <v>5.5</v>
      </c>
      <c r="H45" s="42" t="str">
        <f t="shared" si="1"/>
        <v>C</v>
      </c>
      <c r="I45" s="37"/>
    </row>
    <row r="46" spans="1:9" ht="15.75" customHeight="1" x14ac:dyDescent="0.25">
      <c r="A46" s="31">
        <v>32</v>
      </c>
      <c r="B46" s="51" t="s">
        <v>521</v>
      </c>
      <c r="C46" s="50" t="s">
        <v>205</v>
      </c>
      <c r="D46" s="52" t="s">
        <v>225</v>
      </c>
      <c r="E46" s="33">
        <v>9</v>
      </c>
      <c r="F46" s="11">
        <v>5</v>
      </c>
      <c r="G46" s="35">
        <f t="shared" si="0"/>
        <v>6.1999999999999993</v>
      </c>
      <c r="H46" s="42" t="str">
        <f t="shared" si="1"/>
        <v>C+</v>
      </c>
      <c r="I46" s="37"/>
    </row>
    <row r="47" spans="1:9" ht="15.75" customHeight="1" x14ac:dyDescent="0.25">
      <c r="A47" s="31">
        <v>33</v>
      </c>
      <c r="B47" s="51" t="s">
        <v>522</v>
      </c>
      <c r="C47" s="50" t="s">
        <v>523</v>
      </c>
      <c r="D47" s="52" t="s">
        <v>105</v>
      </c>
      <c r="E47" s="33">
        <v>9.5</v>
      </c>
      <c r="F47" s="11">
        <v>3</v>
      </c>
      <c r="G47" s="35">
        <f t="shared" si="0"/>
        <v>4.9499999999999993</v>
      </c>
      <c r="H47" s="42" t="str">
        <f t="shared" si="1"/>
        <v>D+</v>
      </c>
      <c r="I47" s="37"/>
    </row>
    <row r="48" spans="1:9" ht="15.75" customHeight="1" x14ac:dyDescent="0.25">
      <c r="A48" s="31">
        <v>34</v>
      </c>
      <c r="B48" s="51" t="s">
        <v>524</v>
      </c>
      <c r="C48" s="50" t="s">
        <v>525</v>
      </c>
      <c r="D48" s="52" t="s">
        <v>210</v>
      </c>
      <c r="E48" s="33">
        <v>8</v>
      </c>
      <c r="F48" s="11">
        <v>4</v>
      </c>
      <c r="G48" s="35">
        <f t="shared" si="0"/>
        <v>5.1999999999999993</v>
      </c>
      <c r="H48" s="42" t="str">
        <f t="shared" si="1"/>
        <v>D+</v>
      </c>
      <c r="I48" s="37"/>
    </row>
    <row r="49" spans="1:9" ht="15.75" customHeight="1" x14ac:dyDescent="0.25">
      <c r="A49" s="31">
        <v>35</v>
      </c>
      <c r="B49" s="51" t="s">
        <v>526</v>
      </c>
      <c r="C49" s="50" t="s">
        <v>168</v>
      </c>
      <c r="D49" s="52" t="s">
        <v>62</v>
      </c>
      <c r="E49" s="33">
        <v>7</v>
      </c>
      <c r="F49" s="11">
        <v>0</v>
      </c>
      <c r="G49" s="35">
        <f t="shared" si="0"/>
        <v>2.1</v>
      </c>
      <c r="H49" s="42" t="str">
        <f t="shared" si="1"/>
        <v>F</v>
      </c>
      <c r="I49" s="37"/>
    </row>
    <row r="50" spans="1:9" ht="15.75" customHeight="1" x14ac:dyDescent="0.25">
      <c r="A50" s="31">
        <v>36</v>
      </c>
      <c r="B50" s="59" t="s">
        <v>527</v>
      </c>
      <c r="C50" s="60" t="s">
        <v>528</v>
      </c>
      <c r="D50" s="61" t="s">
        <v>112</v>
      </c>
      <c r="E50" s="33">
        <v>8</v>
      </c>
      <c r="F50" s="11">
        <v>4</v>
      </c>
      <c r="G50" s="35">
        <f t="shared" si="0"/>
        <v>5.1999999999999993</v>
      </c>
      <c r="H50" s="42" t="str">
        <f t="shared" si="1"/>
        <v>D+</v>
      </c>
      <c r="I50" s="37"/>
    </row>
    <row r="51" spans="1:9" ht="15.75" customHeight="1" x14ac:dyDescent="0.25">
      <c r="A51" s="31">
        <v>37</v>
      </c>
      <c r="B51" s="56"/>
      <c r="C51" s="57"/>
      <c r="D51" s="58"/>
      <c r="E51" s="33"/>
      <c r="F51" s="11"/>
      <c r="G51" s="35">
        <f t="shared" si="0"/>
        <v>0</v>
      </c>
      <c r="H51" s="42" t="str">
        <f t="shared" si="1"/>
        <v>F</v>
      </c>
      <c r="I51" s="37"/>
    </row>
    <row r="52" spans="1:9" ht="15.75" customHeight="1" x14ac:dyDescent="0.25">
      <c r="A52" s="38">
        <v>38</v>
      </c>
      <c r="B52" s="45"/>
      <c r="C52" s="68"/>
      <c r="D52" s="47"/>
      <c r="E52" s="39"/>
      <c r="F52" s="26"/>
      <c r="G52" s="40">
        <f t="shared" si="0"/>
        <v>0</v>
      </c>
      <c r="H52" s="43" t="str">
        <f t="shared" si="1"/>
        <v>F</v>
      </c>
      <c r="I52" s="4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12" t="str">
        <f>"Cộng danh sách gồm "</f>
        <v xml:space="preserve">Cộng danh sách gồm </v>
      </c>
      <c r="B54" s="12"/>
      <c r="C54" s="12"/>
      <c r="D54" s="13">
        <f>COUNTA(H15:H52)</f>
        <v>38</v>
      </c>
      <c r="E54" s="14">
        <v>1</v>
      </c>
      <c r="F54" s="15"/>
      <c r="G54" s="1"/>
      <c r="H54" s="1"/>
      <c r="I54" s="1"/>
    </row>
    <row r="55" spans="1:9" ht="15.75" x14ac:dyDescent="0.25">
      <c r="A55" s="121" t="s">
        <v>19</v>
      </c>
      <c r="B55" s="121"/>
      <c r="C55" s="121"/>
      <c r="D55" s="16">
        <f>COUNTIF(G15:G52,"&gt;=5")</f>
        <v>23</v>
      </c>
      <c r="E55" s="17">
        <f>D55/D54</f>
        <v>0.60526315789473684</v>
      </c>
      <c r="F55" s="18"/>
      <c r="G55" s="1"/>
      <c r="H55" s="1"/>
      <c r="I55" s="1"/>
    </row>
    <row r="56" spans="1:9" ht="15.75" x14ac:dyDescent="0.25">
      <c r="A56" s="121" t="s">
        <v>20</v>
      </c>
      <c r="B56" s="121"/>
      <c r="C56" s="121"/>
      <c r="D56" s="16"/>
      <c r="E56" s="17">
        <f>D56/D54</f>
        <v>0</v>
      </c>
      <c r="F56" s="18"/>
      <c r="G56" s="1"/>
      <c r="H56" s="1"/>
      <c r="I56" s="1"/>
    </row>
    <row r="57" spans="1:9" ht="15.75" x14ac:dyDescent="0.25">
      <c r="A57" s="19"/>
      <c r="B57" s="19"/>
      <c r="C57" s="4"/>
      <c r="D57" s="19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122" t="str">
        <f ca="1">"TP. Hồ Chí Minh, ngày "&amp;  DAY(NOW())&amp;" tháng " &amp;MONTH(NOW())&amp;" năm "&amp;YEAR(NOW())</f>
        <v>TP. Hồ Chí Minh, ngày 9 tháng 1 năm 2017</v>
      </c>
      <c r="F58" s="122"/>
      <c r="G58" s="122"/>
      <c r="H58" s="122"/>
      <c r="I58" s="122"/>
    </row>
    <row r="59" spans="1:9" ht="15.75" x14ac:dyDescent="0.25">
      <c r="A59" s="106" t="s">
        <v>165</v>
      </c>
      <c r="B59" s="106"/>
      <c r="C59" s="106"/>
      <c r="D59" s="1"/>
      <c r="E59" s="106" t="s">
        <v>21</v>
      </c>
      <c r="F59" s="106"/>
      <c r="G59" s="106"/>
      <c r="H59" s="106"/>
      <c r="I59" s="106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4" spans="1:9" ht="15.75" x14ac:dyDescent="0.25">
      <c r="A64" s="21"/>
      <c r="B64" s="105"/>
      <c r="C64" s="105"/>
    </row>
    <row r="65" spans="6:8" ht="15.75" x14ac:dyDescent="0.25">
      <c r="F65" s="105"/>
      <c r="G65" s="105"/>
      <c r="H65" s="105"/>
    </row>
  </sheetData>
  <protectedRanges>
    <protectedRange sqref="I15:I52" name="Range4"/>
    <protectedRange sqref="E15:F52" name="Range3"/>
    <protectedRange sqref="A4" name="Range1"/>
    <protectedRange sqref="E13:F13" name="Range6"/>
    <protectedRange sqref="C9:C10 G8:G9" name="Range2_1"/>
    <protectedRange sqref="A60:D60" name="Range5_1"/>
    <protectedRange sqref="E60:I60" name="Range5_1_1"/>
    <protectedRange sqref="B15:D52" name="Range3_3"/>
    <protectedRange sqref="C8" name="Range2_3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5:H65"/>
    <mergeCell ref="A59:C59"/>
    <mergeCell ref="E59:I59"/>
    <mergeCell ref="A10:B10"/>
    <mergeCell ref="C10:D10"/>
    <mergeCell ref="A12:A13"/>
    <mergeCell ref="B12:B13"/>
    <mergeCell ref="C12:D13"/>
    <mergeCell ref="G12:H12"/>
    <mergeCell ref="I12:I13"/>
    <mergeCell ref="C14:D14"/>
    <mergeCell ref="A55:C55"/>
    <mergeCell ref="A56:C56"/>
    <mergeCell ref="E58:I58"/>
    <mergeCell ref="B64:C64"/>
  </mergeCells>
  <conditionalFormatting sqref="H15:H52">
    <cfRule type="cellIs" dxfId="1" priority="2" stopIfTrue="1" operator="equal">
      <formula>"F"</formula>
    </cfRule>
  </conditionalFormatting>
  <conditionalFormatting sqref="G15:G52">
    <cfRule type="expression" dxfId="0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05ĐH_CNTT1</vt:lpstr>
      <vt:lpstr>05ĐH_CNTT2</vt:lpstr>
      <vt:lpstr>05ĐH_ĐC</vt:lpstr>
      <vt:lpstr>05ĐH_TV</vt:lpstr>
      <vt:lpstr>05ĐH_KT</vt:lpstr>
      <vt:lpstr>'05ĐH_CNTT1'!Print_Titles</vt:lpstr>
      <vt:lpstr>'05ĐH_CNTT2'!Print_Titles</vt:lpstr>
      <vt:lpstr>'05ĐH_ĐC'!Print_Titles</vt:lpstr>
      <vt:lpstr>'05ĐH_KT'!Print_Titles</vt:lpstr>
      <vt:lpstr>'05ĐH_TV'!Print_Titles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2017-01-09T04:04:18Z</dcterms:modified>
</cp:coreProperties>
</file>