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30"/>
  </bookViews>
  <sheets>
    <sheet name="nguyên lý 1" sheetId="1" r:id="rId1"/>
    <sheet name="Sheet2" sheetId="2" r:id="rId2"/>
    <sheet name="Sheet3" sheetId="3" r:id="rId3"/>
  </sheets>
  <definedNames>
    <definedName name="_xlnm.Print_Titles" localSheetId="0">'nguyên lý 1'!$12:$14</definedName>
  </definedNames>
  <calcPr calcId="145621"/>
</workbook>
</file>

<file path=xl/calcChain.xml><?xml version="1.0" encoding="utf-8"?>
<calcChain xmlns="http://schemas.openxmlformats.org/spreadsheetml/2006/main">
  <c r="G41" i="1" l="1"/>
  <c r="H41" i="1" s="1"/>
  <c r="G37" i="1"/>
  <c r="H37" i="1" s="1"/>
  <c r="G33" i="1"/>
  <c r="H33" i="1" s="1"/>
  <c r="G29" i="1"/>
  <c r="H29" i="1" s="1"/>
  <c r="G25" i="1"/>
  <c r="H25" i="1" s="1"/>
  <c r="G21" i="1"/>
  <c r="H21" i="1" s="1"/>
  <c r="G17" i="1"/>
  <c r="H17" i="1" s="1"/>
  <c r="L4" i="2"/>
  <c r="N4" i="2" s="1"/>
  <c r="L5" i="2"/>
  <c r="N5" i="2" s="1"/>
  <c r="L6" i="2"/>
  <c r="N6" i="2" s="1"/>
  <c r="L7" i="2"/>
  <c r="N7" i="2" s="1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L21" i="2"/>
  <c r="N21" i="2" s="1"/>
  <c r="L22" i="2"/>
  <c r="N22" i="2" s="1"/>
  <c r="L23" i="2"/>
  <c r="N23" i="2" s="1"/>
  <c r="L24" i="2"/>
  <c r="N24" i="2" s="1"/>
  <c r="L25" i="2"/>
  <c r="N25" i="2" s="1"/>
  <c r="L26" i="2"/>
  <c r="N26" i="2" s="1"/>
  <c r="L27" i="2"/>
  <c r="N27" i="2" s="1"/>
  <c r="L28" i="2"/>
  <c r="N28" i="2" s="1"/>
  <c r="L29" i="2"/>
  <c r="N29" i="2" s="1"/>
  <c r="L3" i="2"/>
  <c r="N3" i="2" s="1"/>
  <c r="G16" i="1"/>
  <c r="H16" i="1" s="1"/>
  <c r="G18" i="1"/>
  <c r="H18" i="1" s="1"/>
  <c r="G19" i="1"/>
  <c r="H19" i="1" s="1"/>
  <c r="G20" i="1"/>
  <c r="H20" i="1" s="1"/>
  <c r="G22" i="1"/>
  <c r="H22" i="1" s="1"/>
  <c r="G23" i="1"/>
  <c r="H23" i="1" s="1"/>
  <c r="G24" i="1"/>
  <c r="H24" i="1" s="1"/>
  <c r="G26" i="1"/>
  <c r="H26" i="1" s="1"/>
  <c r="G27" i="1"/>
  <c r="H27" i="1" s="1"/>
  <c r="G28" i="1"/>
  <c r="H28" i="1" s="1"/>
  <c r="G30" i="1"/>
  <c r="H30" i="1" s="1"/>
  <c r="G31" i="1"/>
  <c r="H31" i="1" s="1"/>
  <c r="G32" i="1"/>
  <c r="H32" i="1" s="1"/>
  <c r="G34" i="1"/>
  <c r="H34" i="1" s="1"/>
  <c r="G35" i="1"/>
  <c r="H35" i="1" s="1"/>
  <c r="G36" i="1"/>
  <c r="H36" i="1" s="1"/>
  <c r="G38" i="1"/>
  <c r="H38" i="1" s="1"/>
  <c r="G39" i="1"/>
  <c r="H39" i="1" s="1"/>
  <c r="G40" i="1"/>
  <c r="H40" i="1" s="1"/>
  <c r="E49" i="1" l="1"/>
  <c r="A45" i="1"/>
  <c r="G15" i="1"/>
  <c r="H15" i="1" s="1"/>
  <c r="D45" i="1" l="1"/>
  <c r="E47" i="1" s="1"/>
  <c r="E46" i="1" l="1"/>
</calcChain>
</file>

<file path=xl/sharedStrings.xml><?xml version="1.0" encoding="utf-8"?>
<sst xmlns="http://schemas.openxmlformats.org/spreadsheetml/2006/main" count="243" uniqueCount="110">
  <si>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</si>
  <si>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</si>
  <si>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</si>
  <si>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</si>
  <si>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BẢNG ĐIỂM HỌC PHẦN</t>
  </si>
  <si>
    <t>STT</t>
  </si>
  <si>
    <t>GHI CHÚ</t>
  </si>
  <si>
    <t>GV giảng dạy</t>
  </si>
  <si>
    <t>TP. HỒ CHÍ MINH</t>
  </si>
  <si>
    <t xml:space="preserve">KHOA LÝ LUẬN CHÍNH TRỊ 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</si>
  <si>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</si>
  <si>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</si>
  <si>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</si>
  <si>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</si>
  <si>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</si>
  <si>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 xml:space="preserve">      NĂM HỌC</t>
  </si>
  <si>
    <t>MSV</t>
  </si>
  <si>
    <t>HỌ VÀ TÊN</t>
  </si>
  <si>
    <t xml:space="preserve">Điểm 
QT
</t>
  </si>
  <si>
    <t xml:space="preserve">Điểm thi KT HP </t>
  </si>
  <si>
    <t>ĐIỂM 
TỔNG KẾT</t>
  </si>
  <si>
    <t>HỆ 10</t>
  </si>
  <si>
    <t>HỆ 4</t>
  </si>
  <si>
    <t>Số sinh viên đạt</t>
  </si>
  <si>
    <t>Số sinh viên không đạt</t>
  </si>
  <si>
    <t>KHOA/TRƯỞNG BỘ MÔN</t>
  </si>
  <si>
    <t xml:space="preserve">Phan Thị Thùy </t>
  </si>
  <si>
    <t>Phúc</t>
  </si>
  <si>
    <t xml:space="preserve">Dung </t>
  </si>
  <si>
    <t>Học lại hệ CĐ</t>
  </si>
  <si>
    <t>2015-2016</t>
  </si>
  <si>
    <t>Nguyên lý 1</t>
  </si>
  <si>
    <t xml:space="preserve">Phạm Hữu Thanh Nhã </t>
  </si>
  <si>
    <t xml:space="preserve">Vũ Thị Thu </t>
  </si>
  <si>
    <t xml:space="preserve">Hương </t>
  </si>
  <si>
    <t>Phương</t>
  </si>
  <si>
    <t xml:space="preserve">Trịnh Tân </t>
  </si>
  <si>
    <t>Trụ</t>
  </si>
  <si>
    <t xml:space="preserve">Ngô Minh </t>
  </si>
  <si>
    <t xml:space="preserve">Thanh </t>
  </si>
  <si>
    <t xml:space="preserve">Nguyễn Ngọc Bảo </t>
  </si>
  <si>
    <t>Long</t>
  </si>
  <si>
    <t xml:space="preserve">Nguyễn Thị Ngọc </t>
  </si>
  <si>
    <t xml:space="preserve">Lâm Thị Phương </t>
  </si>
  <si>
    <t xml:space="preserve">Anh </t>
  </si>
  <si>
    <t xml:space="preserve">Nguyễn Tiến </t>
  </si>
  <si>
    <t xml:space="preserve">Nam </t>
  </si>
  <si>
    <t xml:space="preserve">Lê Thanh </t>
  </si>
  <si>
    <t xml:space="preserve">Nguyên </t>
  </si>
  <si>
    <t xml:space="preserve">Nguyễn Trí </t>
  </si>
  <si>
    <t xml:space="preserve">Toàn </t>
  </si>
  <si>
    <t xml:space="preserve">Võ Thị </t>
  </si>
  <si>
    <t xml:space="preserve">Liên </t>
  </si>
  <si>
    <t xml:space="preserve">Nguyễn Thị </t>
  </si>
  <si>
    <t>Thoản</t>
  </si>
  <si>
    <t xml:space="preserve">Võ Phạm Thanh </t>
  </si>
  <si>
    <t>Phát</t>
  </si>
  <si>
    <t xml:space="preserve">Lê Ngọc </t>
  </si>
  <si>
    <t>Hoàng</t>
  </si>
  <si>
    <t xml:space="preserve">Ôn Quang </t>
  </si>
  <si>
    <t>Trường</t>
  </si>
  <si>
    <t xml:space="preserve">Nguyễn Hoài </t>
  </si>
  <si>
    <t>Phong</t>
  </si>
  <si>
    <t xml:space="preserve">Nguyễn Phúc </t>
  </si>
  <si>
    <t>Hậu</t>
  </si>
  <si>
    <t xml:space="preserve">Mai Minh </t>
  </si>
  <si>
    <t>Tân</t>
  </si>
  <si>
    <t xml:space="preserve">Trịnh Công </t>
  </si>
  <si>
    <t xml:space="preserve">Sơn </t>
  </si>
  <si>
    <t xml:space="preserve">Đào Thị Trúc </t>
  </si>
  <si>
    <t xml:space="preserve">Phương </t>
  </si>
  <si>
    <t xml:space="preserve">Lê Anh </t>
  </si>
  <si>
    <t xml:space="preserve">Minh </t>
  </si>
  <si>
    <t xml:space="preserve">Lý Minh </t>
  </si>
  <si>
    <t>Chiến</t>
  </si>
  <si>
    <t xml:space="preserve">Lê Hoài </t>
  </si>
  <si>
    <t xml:space="preserve">Nguyễn Thanh </t>
  </si>
  <si>
    <t>Tùng</t>
  </si>
  <si>
    <t xml:space="preserve">Trần Thị Thùy </t>
  </si>
  <si>
    <t xml:space="preserve">Dương </t>
  </si>
  <si>
    <t xml:space="preserve">Nguyễn Huy Hoài </t>
  </si>
  <si>
    <t>07CĐ_GIS</t>
  </si>
  <si>
    <t>07CĐ_QLMT4</t>
  </si>
  <si>
    <t>07CĐ_TĐ1</t>
  </si>
  <si>
    <t>07CĐ_QLMT2</t>
  </si>
  <si>
    <t>07CĐ_THUD</t>
  </si>
  <si>
    <t>08CĐ_TĐ1</t>
  </si>
  <si>
    <t>08CĐ_QLDD1</t>
  </si>
  <si>
    <t>07CĐ_QLMT3</t>
  </si>
  <si>
    <t>08CĐ_QLDĐ2</t>
  </si>
  <si>
    <t>08CĐ_QLDD3</t>
  </si>
  <si>
    <t>08CĐ_QLDĐ3</t>
  </si>
  <si>
    <t>08CĐ_QLDĐ1</t>
  </si>
  <si>
    <t>08CĐ_ĐC</t>
  </si>
  <si>
    <t>05CĐ_QLDD</t>
  </si>
  <si>
    <t>08CĐ_QTKD1</t>
  </si>
  <si>
    <t xml:space="preserve">Cao Phạm Kim </t>
  </si>
  <si>
    <t xml:space="preserve">Hảo </t>
  </si>
  <si>
    <t>Bích</t>
  </si>
  <si>
    <t>06CĐ_QTTH3</t>
  </si>
  <si>
    <t>V</t>
  </si>
  <si>
    <t>C11/3</t>
  </si>
  <si>
    <t>S11/3</t>
  </si>
  <si>
    <t>S12/3</t>
  </si>
  <si>
    <t>CHUYÊN CẦN</t>
  </si>
  <si>
    <t>GiỮA KỲ</t>
  </si>
  <si>
    <t>TỔNG</t>
  </si>
  <si>
    <t>TỔNG KẾT</t>
  </si>
  <si>
    <t>THI</t>
  </si>
  <si>
    <t>"0810040023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</si>
</sst>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#"/>
    <numFmt numFmtId="166" formatCode="0.0%"/>
    <numFmt numFmtId="167" formatCode="&quot;0&quot;#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5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2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6" fillId="0" borderId="3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 readingOrder="1"/>
    </xf>
  </cellXfs>
  <cellStyles count="2">
    <cellStyle name="Normal" xfId="0" builtinId="0"/>
    <cellStyle name="Normal 2" xfId="1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Layout" topLeftCell="A19" zoomScaleNormal="100" workbookViewId="0">
      <selection activeCell="K27" sqref="K27"/>
    </sheetView>
  </sheetViews>
  <sheetFormatPr defaultRowHeight="15" x14ac:dyDescent="0.25"/>
  <cols>
    <col min="1" max="1" width="5.42578125" customWidth="1"/>
    <col min="2" max="2" width="14" customWidth="1"/>
    <col min="3" max="3" width="19.7109375" customWidth="1"/>
    <col min="4" max="4" width="8.85546875" customWidth="1"/>
    <col min="5" max="5" width="8" customWidth="1"/>
    <col min="9" max="9" width="16" customWidth="1"/>
    <col min="13" max="13" width="8.42578125" customWidth="1"/>
  </cols>
  <sheetData>
    <row r="1" spans="1:14" ht="15.75" x14ac:dyDescent="0.2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14" ht="15.75" x14ac:dyDescent="0.2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14" ht="15.75" x14ac:dyDescent="0.25">
      <c r="A3" s="33" t="s">
        <v>8</v>
      </c>
      <c r="B3" s="33"/>
      <c r="C3" s="33"/>
      <c r="D3" s="33"/>
      <c r="E3" s="1"/>
      <c r="F3" s="1"/>
      <c r="G3" s="1"/>
      <c r="H3" s="1"/>
      <c r="I3" s="1"/>
    </row>
    <row r="4" spans="1:14" ht="15.75" x14ac:dyDescent="0.25">
      <c r="A4" s="33" t="s">
        <v>9</v>
      </c>
      <c r="B4" s="33"/>
      <c r="C4" s="33"/>
      <c r="D4" s="33"/>
      <c r="E4" s="1"/>
      <c r="F4" s="1"/>
      <c r="G4" s="1"/>
      <c r="H4" s="1"/>
      <c r="I4" s="1"/>
    </row>
    <row r="5" spans="1:14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14" ht="19.5" x14ac:dyDescent="0.3">
      <c r="A6" s="37" t="s">
        <v>4</v>
      </c>
      <c r="B6" s="37"/>
      <c r="C6" s="37"/>
      <c r="D6" s="37"/>
      <c r="E6" s="37"/>
      <c r="F6" s="37"/>
      <c r="G6" s="37"/>
      <c r="H6" s="37"/>
      <c r="I6" s="37"/>
    </row>
    <row r="7" spans="1:14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14" ht="15.75" x14ac:dyDescent="0.25">
      <c r="A8" s="36" t="s">
        <v>10</v>
      </c>
      <c r="B8" s="36"/>
      <c r="C8" s="36" t="s">
        <v>31</v>
      </c>
      <c r="D8" s="36"/>
      <c r="E8" s="36" t="s">
        <v>11</v>
      </c>
      <c r="F8" s="36"/>
      <c r="G8" s="3">
        <v>2</v>
      </c>
      <c r="H8" s="3"/>
      <c r="I8" s="3"/>
    </row>
    <row r="9" spans="1:14" ht="15.75" x14ac:dyDescent="0.25">
      <c r="A9" s="36" t="s">
        <v>12</v>
      </c>
      <c r="B9" s="36"/>
      <c r="C9" s="36" t="s">
        <v>29</v>
      </c>
      <c r="D9" s="36"/>
      <c r="E9" s="36" t="s">
        <v>13</v>
      </c>
      <c r="F9" s="36"/>
      <c r="G9" s="3">
        <v>2</v>
      </c>
      <c r="H9" s="3"/>
      <c r="I9" s="3"/>
    </row>
    <row r="10" spans="1:14" ht="15.75" x14ac:dyDescent="0.25">
      <c r="A10" s="36" t="s">
        <v>14</v>
      </c>
      <c r="B10" s="36"/>
      <c r="C10" s="36" t="s">
        <v>32</v>
      </c>
      <c r="D10" s="36"/>
      <c r="E10" s="4" t="s">
        <v>15</v>
      </c>
      <c r="F10" s="5"/>
      <c r="G10" s="5" t="s">
        <v>30</v>
      </c>
      <c r="H10" s="1"/>
      <c r="I10" s="1"/>
    </row>
    <row r="11" spans="1:14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4" ht="47.25" x14ac:dyDescent="0.25">
      <c r="A12" s="42" t="s">
        <v>5</v>
      </c>
      <c r="B12" s="38" t="s">
        <v>16</v>
      </c>
      <c r="C12" s="38" t="s">
        <v>17</v>
      </c>
      <c r="D12" s="38"/>
      <c r="E12" s="19" t="s">
        <v>18</v>
      </c>
      <c r="F12" s="19" t="s">
        <v>19</v>
      </c>
      <c r="G12" s="39" t="s">
        <v>20</v>
      </c>
      <c r="H12" s="39"/>
      <c r="I12" s="35" t="s">
        <v>6</v>
      </c>
    </row>
    <row r="13" spans="1:14" ht="15.75" x14ac:dyDescent="0.25">
      <c r="A13" s="42"/>
      <c r="B13" s="38"/>
      <c r="C13" s="38"/>
      <c r="D13" s="38"/>
      <c r="E13" s="6">
        <v>0.3</v>
      </c>
      <c r="F13" s="6">
        <v>0.7</v>
      </c>
      <c r="G13" s="7" t="s">
        <v>21</v>
      </c>
      <c r="H13" s="7" t="s">
        <v>22</v>
      </c>
      <c r="I13" s="35"/>
    </row>
    <row r="14" spans="1:14" ht="15.75" x14ac:dyDescent="0.25">
      <c r="A14" s="8">
        <v>1</v>
      </c>
      <c r="B14" s="8">
        <v>2</v>
      </c>
      <c r="C14" s="38">
        <v>3</v>
      </c>
      <c r="D14" s="38"/>
      <c r="E14" s="8">
        <v>4</v>
      </c>
      <c r="F14" s="8">
        <v>5</v>
      </c>
      <c r="G14" s="8">
        <v>6</v>
      </c>
      <c r="H14" s="8">
        <v>7</v>
      </c>
      <c r="I14" s="7">
        <v>8</v>
      </c>
      <c r="L14" t="s">
        <v>101</v>
      </c>
      <c r="M14" t="s">
        <v>102</v>
      </c>
      <c r="N14" t="s">
        <v>103</v>
      </c>
    </row>
    <row r="15" spans="1:14" s="23" customFormat="1" ht="18.600000000000001" customHeight="1" x14ac:dyDescent="0.25">
      <c r="A15" s="22">
        <v>1</v>
      </c>
      <c r="B15" s="16">
        <v>710070007</v>
      </c>
      <c r="C15" s="17" t="s">
        <v>33</v>
      </c>
      <c r="D15" s="17" t="s">
        <v>34</v>
      </c>
      <c r="E15" s="20">
        <v>6.666666666666667</v>
      </c>
      <c r="F15" s="20">
        <v>5</v>
      </c>
      <c r="G15" s="20">
        <f>E15*$E$13+F15*$F$13</f>
        <v>5.5</v>
      </c>
      <c r="H15" s="21" t="str">
        <f>IF(G15&lt;4,"F",IF(G15&lt;=4.9,"D",IF(G15&lt;=5.4,"D+",IF(G15&lt;=5.9,"C",IF(G15&lt;=6.9,"C+",IF(G15&lt;=7.9,"B",IF(G15&lt;=8.4,"B+","A")))))))</f>
        <v>C</v>
      </c>
      <c r="I15" s="18" t="s">
        <v>81</v>
      </c>
      <c r="L15" s="23" t="s">
        <v>100</v>
      </c>
    </row>
    <row r="16" spans="1:14" s="23" customFormat="1" ht="18.600000000000001" customHeight="1" x14ac:dyDescent="0.25">
      <c r="A16" s="22">
        <v>2</v>
      </c>
      <c r="B16" s="16" t="s">
        <v>109</v>
      </c>
      <c r="C16" s="17" t="s">
        <v>71</v>
      </c>
      <c r="D16" s="17" t="s">
        <v>72</v>
      </c>
      <c r="E16" s="20">
        <v>6</v>
      </c>
      <c r="F16" s="20">
        <v>5</v>
      </c>
      <c r="G16" s="20">
        <f t="shared" ref="G16:G41" si="0">E16*$E$13+F16*$F$13</f>
        <v>5.3</v>
      </c>
      <c r="H16" s="21" t="str">
        <f t="shared" ref="H16:H41" si="1">IF(G16&lt;4,"F",IF(G16&lt;=4.9,"D",IF(G16&lt;=5.4,"D+",IF(G16&lt;=5.9,"C",IF(G16&lt;=6.9,"C+",IF(G16&lt;=7.9,"B",IF(G16&lt;=8.4,"B+","A")))))))</f>
        <v>D+</v>
      </c>
      <c r="I16" s="18" t="s">
        <v>87</v>
      </c>
      <c r="J16" s="23" t="s">
        <v>100</v>
      </c>
      <c r="K16" s="23" t="s">
        <v>100</v>
      </c>
    </row>
    <row r="17" spans="1:14" s="23" customFormat="1" ht="18.600000000000001" customHeight="1" x14ac:dyDescent="0.25">
      <c r="A17" s="22">
        <v>3</v>
      </c>
      <c r="B17" s="16">
        <v>710070023</v>
      </c>
      <c r="C17" s="17" t="s">
        <v>36</v>
      </c>
      <c r="D17" s="17" t="s">
        <v>37</v>
      </c>
      <c r="E17" s="20">
        <v>6.333333333333333</v>
      </c>
      <c r="F17" s="20">
        <v>4.5</v>
      </c>
      <c r="G17" s="20">
        <f t="shared" si="0"/>
        <v>5.05</v>
      </c>
      <c r="H17" s="21" t="str">
        <f t="shared" si="1"/>
        <v>D+</v>
      </c>
      <c r="I17" s="18" t="s">
        <v>81</v>
      </c>
      <c r="N17" s="23" t="s">
        <v>100</v>
      </c>
    </row>
    <row r="18" spans="1:14" s="23" customFormat="1" ht="18.600000000000001" customHeight="1" x14ac:dyDescent="0.25">
      <c r="A18" s="22">
        <v>4</v>
      </c>
      <c r="B18" s="16">
        <v>710020373</v>
      </c>
      <c r="C18" s="17" t="s">
        <v>38</v>
      </c>
      <c r="D18" s="17" t="s">
        <v>39</v>
      </c>
      <c r="E18" s="20">
        <v>7.333333333333333</v>
      </c>
      <c r="F18" s="20">
        <v>6</v>
      </c>
      <c r="G18" s="20">
        <f t="shared" si="0"/>
        <v>6.3999999999999986</v>
      </c>
      <c r="H18" s="21" t="str">
        <f t="shared" si="1"/>
        <v>C+</v>
      </c>
      <c r="I18" s="18" t="s">
        <v>82</v>
      </c>
      <c r="J18" s="23" t="s">
        <v>100</v>
      </c>
    </row>
    <row r="19" spans="1:14" s="23" customFormat="1" ht="18.600000000000001" customHeight="1" x14ac:dyDescent="0.25">
      <c r="A19" s="22">
        <v>5</v>
      </c>
      <c r="B19" s="16">
        <v>710030022</v>
      </c>
      <c r="C19" s="17" t="s">
        <v>40</v>
      </c>
      <c r="D19" s="17" t="s">
        <v>41</v>
      </c>
      <c r="E19" s="20">
        <v>6.666666666666667</v>
      </c>
      <c r="F19" s="20">
        <v>5.5</v>
      </c>
      <c r="G19" s="20">
        <f t="shared" si="0"/>
        <v>5.85</v>
      </c>
      <c r="H19" s="21" t="str">
        <f t="shared" si="1"/>
        <v>C</v>
      </c>
      <c r="I19" s="18" t="s">
        <v>83</v>
      </c>
      <c r="J19" s="23" t="s">
        <v>100</v>
      </c>
      <c r="K19" s="23" t="s">
        <v>100</v>
      </c>
    </row>
    <row r="20" spans="1:14" s="23" customFormat="1" ht="18.600000000000001" customHeight="1" x14ac:dyDescent="0.25">
      <c r="A20" s="22">
        <v>6</v>
      </c>
      <c r="B20" s="16">
        <v>710020170</v>
      </c>
      <c r="C20" s="17" t="s">
        <v>43</v>
      </c>
      <c r="D20" s="17" t="s">
        <v>44</v>
      </c>
      <c r="E20" s="20">
        <v>6.666666666666667</v>
      </c>
      <c r="F20" s="20">
        <v>5.5</v>
      </c>
      <c r="G20" s="20">
        <f t="shared" si="0"/>
        <v>5.85</v>
      </c>
      <c r="H20" s="21" t="str">
        <f t="shared" si="1"/>
        <v>C</v>
      </c>
      <c r="I20" s="18" t="s">
        <v>84</v>
      </c>
      <c r="J20" s="23" t="s">
        <v>100</v>
      </c>
      <c r="K20" s="23" t="s">
        <v>100</v>
      </c>
    </row>
    <row r="21" spans="1:14" s="23" customFormat="1" ht="18.600000000000001" customHeight="1" x14ac:dyDescent="0.25">
      <c r="A21" s="22">
        <v>7</v>
      </c>
      <c r="B21" s="16">
        <v>710080028</v>
      </c>
      <c r="C21" s="17" t="s">
        <v>45</v>
      </c>
      <c r="D21" s="17" t="s">
        <v>46</v>
      </c>
      <c r="E21" s="20">
        <v>7</v>
      </c>
      <c r="F21" s="20">
        <v>6</v>
      </c>
      <c r="G21" s="20">
        <f t="shared" si="0"/>
        <v>6.2999999999999989</v>
      </c>
      <c r="H21" s="21" t="str">
        <f t="shared" si="1"/>
        <v>C+</v>
      </c>
      <c r="I21" s="18" t="s">
        <v>85</v>
      </c>
      <c r="L21" s="23" t="s">
        <v>100</v>
      </c>
    </row>
    <row r="22" spans="1:14" s="23" customFormat="1" ht="18.600000000000001" customHeight="1" x14ac:dyDescent="0.25">
      <c r="A22" s="22">
        <v>8</v>
      </c>
      <c r="B22" s="16">
        <v>810030026</v>
      </c>
      <c r="C22" s="17" t="s">
        <v>47</v>
      </c>
      <c r="D22" s="17" t="s">
        <v>48</v>
      </c>
      <c r="E22" s="20">
        <v>7.666666666666667</v>
      </c>
      <c r="F22" s="20">
        <v>8</v>
      </c>
      <c r="G22" s="20">
        <f t="shared" si="0"/>
        <v>7.8999999999999995</v>
      </c>
      <c r="H22" s="21" t="str">
        <f t="shared" si="1"/>
        <v>B</v>
      </c>
      <c r="I22" s="18" t="s">
        <v>86</v>
      </c>
      <c r="J22" s="23" t="s">
        <v>100</v>
      </c>
      <c r="L22" s="23">
        <v>3</v>
      </c>
    </row>
    <row r="23" spans="1:14" s="23" customFormat="1" ht="18.600000000000001" customHeight="1" x14ac:dyDescent="0.25">
      <c r="A23" s="22">
        <v>9</v>
      </c>
      <c r="B23" s="16">
        <v>810040047</v>
      </c>
      <c r="C23" s="17" t="s">
        <v>49</v>
      </c>
      <c r="D23" s="17" t="s">
        <v>50</v>
      </c>
      <c r="E23" s="20">
        <v>2</v>
      </c>
      <c r="F23" s="20">
        <v>3</v>
      </c>
      <c r="G23" s="20">
        <f t="shared" si="0"/>
        <v>2.6999999999999997</v>
      </c>
      <c r="H23" s="21" t="str">
        <f t="shared" si="1"/>
        <v>F</v>
      </c>
      <c r="I23" s="18" t="s">
        <v>87</v>
      </c>
      <c r="L23" s="23" t="s">
        <v>100</v>
      </c>
      <c r="N23" s="23" t="s">
        <v>100</v>
      </c>
    </row>
    <row r="24" spans="1:14" s="23" customFormat="1" ht="18.600000000000001" customHeight="1" x14ac:dyDescent="0.25">
      <c r="A24" s="22">
        <v>10</v>
      </c>
      <c r="B24" s="16">
        <v>810040019</v>
      </c>
      <c r="C24" s="17" t="s">
        <v>51</v>
      </c>
      <c r="D24" s="17" t="s">
        <v>52</v>
      </c>
      <c r="E24" s="20">
        <v>6.333333333333333</v>
      </c>
      <c r="F24" s="20">
        <v>7</v>
      </c>
      <c r="G24" s="20">
        <f t="shared" si="0"/>
        <v>6.7999999999999989</v>
      </c>
      <c r="H24" s="21" t="str">
        <f t="shared" si="1"/>
        <v>C+</v>
      </c>
      <c r="I24" s="18" t="s">
        <v>87</v>
      </c>
    </row>
    <row r="25" spans="1:14" s="23" customFormat="1" ht="18.600000000000001" customHeight="1" x14ac:dyDescent="0.25">
      <c r="A25" s="22">
        <v>11</v>
      </c>
      <c r="B25" s="16">
        <v>710020325</v>
      </c>
      <c r="C25" s="17" t="s">
        <v>53</v>
      </c>
      <c r="D25" s="17" t="s">
        <v>54</v>
      </c>
      <c r="E25" s="20">
        <v>6</v>
      </c>
      <c r="F25" s="20">
        <v>4.5</v>
      </c>
      <c r="G25" s="20">
        <f t="shared" si="0"/>
        <v>4.9499999999999993</v>
      </c>
      <c r="H25" s="21" t="str">
        <f t="shared" si="1"/>
        <v>D+</v>
      </c>
      <c r="I25" s="18" t="s">
        <v>88</v>
      </c>
      <c r="J25" s="23" t="s">
        <v>100</v>
      </c>
      <c r="K25" s="23" t="s">
        <v>100</v>
      </c>
    </row>
    <row r="26" spans="1:14" s="23" customFormat="1" ht="18.600000000000001" customHeight="1" x14ac:dyDescent="0.25">
      <c r="A26" s="22">
        <v>12</v>
      </c>
      <c r="B26" s="16">
        <v>810040091</v>
      </c>
      <c r="C26" s="17" t="s">
        <v>55</v>
      </c>
      <c r="D26" s="17" t="s">
        <v>56</v>
      </c>
      <c r="E26" s="20">
        <v>8</v>
      </c>
      <c r="F26" s="20">
        <v>5.5</v>
      </c>
      <c r="G26" s="20">
        <f t="shared" si="0"/>
        <v>6.25</v>
      </c>
      <c r="H26" s="21" t="str">
        <f t="shared" si="1"/>
        <v>C+</v>
      </c>
      <c r="I26" s="18" t="s">
        <v>89</v>
      </c>
      <c r="L26" s="23">
        <v>1</v>
      </c>
    </row>
    <row r="27" spans="1:14" s="23" customFormat="1" ht="18.600000000000001" customHeight="1" x14ac:dyDescent="0.25">
      <c r="A27" s="22">
        <v>13</v>
      </c>
      <c r="B27" s="16">
        <v>810040130</v>
      </c>
      <c r="C27" s="17" t="s">
        <v>57</v>
      </c>
      <c r="D27" s="17" t="s">
        <v>58</v>
      </c>
      <c r="E27" s="20">
        <v>6.666666666666667</v>
      </c>
      <c r="F27" s="20">
        <v>6.5</v>
      </c>
      <c r="G27" s="20">
        <f t="shared" si="0"/>
        <v>6.55</v>
      </c>
      <c r="H27" s="21" t="str">
        <f t="shared" si="1"/>
        <v>C+</v>
      </c>
      <c r="I27" s="18" t="s">
        <v>90</v>
      </c>
      <c r="J27" s="23" t="s">
        <v>100</v>
      </c>
      <c r="M27" s="23" t="s">
        <v>100</v>
      </c>
    </row>
    <row r="28" spans="1:14" s="23" customFormat="1" ht="18.600000000000001" customHeight="1" x14ac:dyDescent="0.25">
      <c r="A28" s="22">
        <v>14</v>
      </c>
      <c r="B28" s="16">
        <v>810040168</v>
      </c>
      <c r="C28" s="17" t="s">
        <v>59</v>
      </c>
      <c r="D28" s="17" t="s">
        <v>60</v>
      </c>
      <c r="E28" s="20">
        <v>7</v>
      </c>
      <c r="F28" s="20">
        <v>5.5</v>
      </c>
      <c r="G28" s="20">
        <f t="shared" si="0"/>
        <v>5.9499999999999993</v>
      </c>
      <c r="H28" s="21" t="str">
        <f t="shared" si="1"/>
        <v>C+</v>
      </c>
      <c r="I28" s="18" t="s">
        <v>90</v>
      </c>
      <c r="J28" s="23" t="s">
        <v>100</v>
      </c>
      <c r="M28" s="23" t="s">
        <v>100</v>
      </c>
    </row>
    <row r="29" spans="1:14" s="23" customFormat="1" ht="18.600000000000001" customHeight="1" x14ac:dyDescent="0.25">
      <c r="A29" s="22">
        <v>15</v>
      </c>
      <c r="B29" s="16">
        <v>810040092</v>
      </c>
      <c r="C29" s="17" t="s">
        <v>61</v>
      </c>
      <c r="D29" s="17" t="s">
        <v>62</v>
      </c>
      <c r="E29" s="20">
        <v>8</v>
      </c>
      <c r="F29" s="20">
        <v>6</v>
      </c>
      <c r="G29" s="20">
        <f t="shared" si="0"/>
        <v>6.6</v>
      </c>
      <c r="H29" s="21" t="str">
        <f t="shared" si="1"/>
        <v>C+</v>
      </c>
      <c r="I29" s="18" t="s">
        <v>89</v>
      </c>
    </row>
    <row r="30" spans="1:14" s="23" customFormat="1" ht="18.600000000000001" customHeight="1" x14ac:dyDescent="0.25">
      <c r="A30" s="22">
        <v>16</v>
      </c>
      <c r="B30" s="16">
        <v>810040071</v>
      </c>
      <c r="C30" s="17" t="s">
        <v>63</v>
      </c>
      <c r="D30" s="17" t="s">
        <v>64</v>
      </c>
      <c r="E30" s="20">
        <v>8.6666666666666661</v>
      </c>
      <c r="F30" s="20">
        <v>5</v>
      </c>
      <c r="G30" s="20">
        <f t="shared" si="0"/>
        <v>6.1</v>
      </c>
      <c r="H30" s="21" t="str">
        <f t="shared" si="1"/>
        <v>C+</v>
      </c>
      <c r="I30" s="18" t="s">
        <v>89</v>
      </c>
      <c r="J30" s="23">
        <v>1</v>
      </c>
      <c r="L30" s="23">
        <v>4</v>
      </c>
    </row>
    <row r="31" spans="1:14" s="23" customFormat="1" ht="18.600000000000001" customHeight="1" x14ac:dyDescent="0.25">
      <c r="A31" s="22">
        <v>17</v>
      </c>
      <c r="B31" s="16">
        <v>810040097</v>
      </c>
      <c r="C31" s="17" t="s">
        <v>65</v>
      </c>
      <c r="D31" s="17" t="s">
        <v>66</v>
      </c>
      <c r="E31" s="20">
        <v>8</v>
      </c>
      <c r="F31" s="20">
        <v>6</v>
      </c>
      <c r="G31" s="20">
        <f t="shared" si="0"/>
        <v>6.6</v>
      </c>
      <c r="H31" s="21" t="str">
        <f t="shared" si="1"/>
        <v>C+</v>
      </c>
      <c r="I31" s="18" t="s">
        <v>89</v>
      </c>
    </row>
    <row r="32" spans="1:14" s="23" customFormat="1" ht="18.600000000000001" customHeight="1" x14ac:dyDescent="0.25">
      <c r="A32" s="22">
        <v>18</v>
      </c>
      <c r="B32" s="16">
        <v>810040096</v>
      </c>
      <c r="C32" s="17" t="s">
        <v>67</v>
      </c>
      <c r="D32" s="17" t="s">
        <v>68</v>
      </c>
      <c r="E32" s="20">
        <v>9.3333333333333339</v>
      </c>
      <c r="F32" s="20">
        <v>7</v>
      </c>
      <c r="G32" s="20">
        <f t="shared" si="0"/>
        <v>7.6999999999999993</v>
      </c>
      <c r="H32" s="21" t="str">
        <f t="shared" si="1"/>
        <v>B</v>
      </c>
      <c r="I32" s="18" t="s">
        <v>89</v>
      </c>
      <c r="J32" s="23">
        <v>5</v>
      </c>
      <c r="K32" s="23">
        <v>1</v>
      </c>
      <c r="L32" s="23">
        <v>8</v>
      </c>
    </row>
    <row r="33" spans="1:14" s="23" customFormat="1" ht="18.600000000000001" customHeight="1" x14ac:dyDescent="0.25">
      <c r="A33" s="22">
        <v>19</v>
      </c>
      <c r="B33" s="16">
        <v>810040151</v>
      </c>
      <c r="C33" s="17" t="s">
        <v>69</v>
      </c>
      <c r="D33" s="17" t="s">
        <v>70</v>
      </c>
      <c r="E33" s="20">
        <v>7</v>
      </c>
      <c r="F33" s="20">
        <v>5.5</v>
      </c>
      <c r="G33" s="20">
        <f t="shared" si="0"/>
        <v>5.9499999999999993</v>
      </c>
      <c r="H33" s="21" t="str">
        <f t="shared" si="1"/>
        <v>C+</v>
      </c>
      <c r="I33" s="18" t="s">
        <v>91</v>
      </c>
    </row>
    <row r="34" spans="1:14" s="23" customFormat="1" ht="18.600000000000001" customHeight="1" x14ac:dyDescent="0.25">
      <c r="A34" s="22">
        <v>20</v>
      </c>
      <c r="B34" s="16">
        <v>810040010</v>
      </c>
      <c r="C34" s="17" t="s">
        <v>26</v>
      </c>
      <c r="D34" s="17" t="s">
        <v>28</v>
      </c>
      <c r="E34" s="20">
        <v>7.333333333333333</v>
      </c>
      <c r="F34" s="20">
        <v>6.5</v>
      </c>
      <c r="G34" s="20">
        <f t="shared" si="0"/>
        <v>6.75</v>
      </c>
      <c r="H34" s="21" t="str">
        <f t="shared" si="1"/>
        <v>C+</v>
      </c>
      <c r="I34" s="18" t="s">
        <v>92</v>
      </c>
      <c r="L34" s="23" t="s">
        <v>100</v>
      </c>
    </row>
    <row r="35" spans="1:14" s="23" customFormat="1" ht="18.600000000000001" customHeight="1" x14ac:dyDescent="0.25">
      <c r="A35" s="22">
        <v>21</v>
      </c>
      <c r="B35" s="16">
        <v>810040007</v>
      </c>
      <c r="C35" s="17" t="s">
        <v>73</v>
      </c>
      <c r="D35" s="17" t="s">
        <v>74</v>
      </c>
      <c r="E35" s="20">
        <v>7.333333333333333</v>
      </c>
      <c r="F35" s="20">
        <v>7</v>
      </c>
      <c r="G35" s="20">
        <f t="shared" si="0"/>
        <v>7.1</v>
      </c>
      <c r="H35" s="21" t="str">
        <f t="shared" si="1"/>
        <v>B</v>
      </c>
      <c r="I35" s="18" t="s">
        <v>92</v>
      </c>
      <c r="J35" s="23" t="s">
        <v>100</v>
      </c>
    </row>
    <row r="36" spans="1:14" s="23" customFormat="1" ht="18.600000000000001" customHeight="1" x14ac:dyDescent="0.25">
      <c r="A36" s="22">
        <v>22</v>
      </c>
      <c r="B36" s="16">
        <v>810040093</v>
      </c>
      <c r="C36" s="17" t="s">
        <v>75</v>
      </c>
      <c r="D36" s="17" t="s">
        <v>35</v>
      </c>
      <c r="E36" s="20">
        <v>6.666666666666667</v>
      </c>
      <c r="F36" s="20">
        <v>5</v>
      </c>
      <c r="G36" s="20">
        <f t="shared" si="0"/>
        <v>5.5</v>
      </c>
      <c r="H36" s="21" t="str">
        <f t="shared" si="1"/>
        <v>C</v>
      </c>
      <c r="I36" s="18" t="s">
        <v>89</v>
      </c>
    </row>
    <row r="37" spans="1:14" s="23" customFormat="1" ht="18.600000000000001" customHeight="1" x14ac:dyDescent="0.25">
      <c r="A37" s="22">
        <v>23</v>
      </c>
      <c r="B37" s="16">
        <v>810100006</v>
      </c>
      <c r="C37" s="17" t="s">
        <v>96</v>
      </c>
      <c r="D37" s="17" t="s">
        <v>97</v>
      </c>
      <c r="E37" s="20">
        <v>2.6666666666666665</v>
      </c>
      <c r="F37" s="20">
        <v>0</v>
      </c>
      <c r="G37" s="20">
        <f t="shared" si="0"/>
        <v>0.79999999999999993</v>
      </c>
      <c r="H37" s="21" t="str">
        <f t="shared" si="1"/>
        <v>F</v>
      </c>
      <c r="I37" s="18" t="s">
        <v>93</v>
      </c>
      <c r="L37" s="23" t="s">
        <v>100</v>
      </c>
      <c r="M37" s="24" t="s">
        <v>100</v>
      </c>
      <c r="N37" s="24" t="s">
        <v>100</v>
      </c>
    </row>
    <row r="38" spans="1:14" s="23" customFormat="1" ht="18.600000000000001" customHeight="1" x14ac:dyDescent="0.25">
      <c r="A38" s="22">
        <v>24</v>
      </c>
      <c r="B38" s="16">
        <v>810100021</v>
      </c>
      <c r="C38" s="17" t="s">
        <v>76</v>
      </c>
      <c r="D38" s="17" t="s">
        <v>77</v>
      </c>
      <c r="E38" s="20">
        <v>1.3333333333333333</v>
      </c>
      <c r="F38" s="20">
        <v>0</v>
      </c>
      <c r="G38" s="20">
        <f t="shared" si="0"/>
        <v>0.39999999999999997</v>
      </c>
      <c r="H38" s="21" t="str">
        <f t="shared" si="1"/>
        <v>F</v>
      </c>
      <c r="I38" s="18" t="s">
        <v>93</v>
      </c>
      <c r="L38" s="23" t="s">
        <v>100</v>
      </c>
      <c r="M38" s="24" t="s">
        <v>100</v>
      </c>
      <c r="N38" s="24" t="s">
        <v>100</v>
      </c>
    </row>
    <row r="39" spans="1:14" s="23" customFormat="1" ht="18.600000000000001" customHeight="1" x14ac:dyDescent="0.25">
      <c r="A39" s="22">
        <v>25</v>
      </c>
      <c r="B39" s="16">
        <v>510040016</v>
      </c>
      <c r="C39" s="17" t="s">
        <v>78</v>
      </c>
      <c r="D39" s="17" t="s">
        <v>79</v>
      </c>
      <c r="E39" s="20">
        <v>5.333333333333333</v>
      </c>
      <c r="F39" s="20">
        <v>6.5</v>
      </c>
      <c r="G39" s="20">
        <f t="shared" si="0"/>
        <v>6.1499999999999995</v>
      </c>
      <c r="H39" s="21" t="str">
        <f t="shared" si="1"/>
        <v>C+</v>
      </c>
      <c r="I39" s="18" t="s">
        <v>94</v>
      </c>
      <c r="J39" s="23" t="s">
        <v>100</v>
      </c>
      <c r="L39" s="23" t="s">
        <v>100</v>
      </c>
      <c r="N39" s="24" t="s">
        <v>100</v>
      </c>
    </row>
    <row r="40" spans="1:14" s="23" customFormat="1" ht="18.600000000000001" customHeight="1" x14ac:dyDescent="0.25">
      <c r="A40" s="22">
        <v>26</v>
      </c>
      <c r="B40" s="16">
        <v>610090172</v>
      </c>
      <c r="C40" s="17" t="s">
        <v>42</v>
      </c>
      <c r="D40" s="17" t="s">
        <v>98</v>
      </c>
      <c r="E40" s="20">
        <v>9</v>
      </c>
      <c r="F40" s="20">
        <v>7</v>
      </c>
      <c r="G40" s="20">
        <f t="shared" si="0"/>
        <v>7.6</v>
      </c>
      <c r="H40" s="21" t="str">
        <f t="shared" si="1"/>
        <v>B</v>
      </c>
      <c r="I40" s="18" t="s">
        <v>99</v>
      </c>
      <c r="J40" s="23">
        <v>2</v>
      </c>
      <c r="M40" s="23" t="s">
        <v>100</v>
      </c>
    </row>
    <row r="41" spans="1:14" s="23" customFormat="1" ht="18.600000000000001" customHeight="1" x14ac:dyDescent="0.25">
      <c r="A41" s="22">
        <v>27</v>
      </c>
      <c r="B41" s="16">
        <v>810090027</v>
      </c>
      <c r="C41" s="17" t="s">
        <v>80</v>
      </c>
      <c r="D41" s="17" t="s">
        <v>27</v>
      </c>
      <c r="E41" s="20">
        <v>4</v>
      </c>
      <c r="F41" s="20">
        <v>6</v>
      </c>
      <c r="G41" s="20">
        <f t="shared" si="0"/>
        <v>5.3999999999999995</v>
      </c>
      <c r="H41" s="21" t="str">
        <f t="shared" si="1"/>
        <v>D+</v>
      </c>
      <c r="I41" s="18" t="s">
        <v>95</v>
      </c>
      <c r="K41" s="23" t="s">
        <v>100</v>
      </c>
    </row>
    <row r="42" spans="1:14" s="23" customFormat="1" ht="18.600000000000001" customHeight="1" x14ac:dyDescent="0.25">
      <c r="A42" s="22">
        <v>28</v>
      </c>
      <c r="B42" s="16"/>
      <c r="C42" s="17"/>
      <c r="D42" s="17"/>
      <c r="E42" s="20"/>
      <c r="F42" s="20"/>
      <c r="G42" s="20"/>
      <c r="H42" s="21"/>
      <c r="I42" s="18"/>
    </row>
    <row r="43" spans="1:14" s="23" customFormat="1" ht="18.600000000000001" customHeight="1" x14ac:dyDescent="0.25">
      <c r="A43" s="22">
        <v>29</v>
      </c>
      <c r="B43" s="16"/>
      <c r="C43" s="17"/>
      <c r="D43" s="17"/>
      <c r="E43" s="20"/>
      <c r="F43" s="20"/>
      <c r="G43" s="20"/>
      <c r="H43" s="21"/>
      <c r="I43" s="18"/>
    </row>
    <row r="44" spans="1:14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4" ht="15.75" x14ac:dyDescent="0.25">
      <c r="A45" s="9" t="str">
        <f>"Cộng danh sách gồm "</f>
        <v xml:space="preserve">Cộng danh sách gồm </v>
      </c>
      <c r="B45" s="9"/>
      <c r="C45" s="9"/>
      <c r="D45" s="10">
        <f>COUNTA(H15:H41)</f>
        <v>27</v>
      </c>
      <c r="E45" s="11">
        <v>1</v>
      </c>
      <c r="F45" s="12"/>
      <c r="G45" s="1"/>
      <c r="H45" s="1"/>
      <c r="I45" s="1"/>
    </row>
    <row r="46" spans="1:14" ht="15.75" x14ac:dyDescent="0.25">
      <c r="A46" s="40" t="s">
        <v>23</v>
      </c>
      <c r="B46" s="40"/>
      <c r="C46" s="40"/>
      <c r="D46" s="13">
        <v>24</v>
      </c>
      <c r="E46" s="14">
        <f>D46/D45</f>
        <v>0.88888888888888884</v>
      </c>
      <c r="F46" s="15"/>
      <c r="G46" s="1"/>
      <c r="H46" s="1"/>
      <c r="I46" s="1"/>
    </row>
    <row r="47" spans="1:14" ht="15.75" x14ac:dyDescent="0.25">
      <c r="A47" s="40" t="s">
        <v>24</v>
      </c>
      <c r="B47" s="40"/>
      <c r="C47" s="40"/>
      <c r="D47" s="13"/>
      <c r="E47" s="14">
        <f>D47/D45</f>
        <v>0</v>
      </c>
      <c r="F47" s="15"/>
      <c r="G47" s="1"/>
      <c r="H47" s="1"/>
      <c r="I47" s="1"/>
    </row>
    <row r="48" spans="1:14" ht="15.75" x14ac:dyDescent="0.25">
      <c r="A48" s="4"/>
      <c r="B48" s="4"/>
      <c r="C48" s="5"/>
      <c r="D48" s="4"/>
      <c r="E48" s="3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41" t="str">
        <f ca="1">"TP. Hồ Chí Minh, ngày "&amp;  DAY(NOW())&amp;" tháng " &amp;MONTH(NOW())&amp;" năm "&amp;YEAR(NOW())</f>
        <v>TP. Hồ Chí Minh, ngày 21 tháng 3 năm 2016</v>
      </c>
      <c r="F49" s="41"/>
      <c r="G49" s="41"/>
      <c r="H49" s="41"/>
      <c r="I49" s="41"/>
    </row>
    <row r="50" spans="1:9" ht="15.75" x14ac:dyDescent="0.25">
      <c r="A50" s="33" t="s">
        <v>25</v>
      </c>
      <c r="B50" s="33"/>
      <c r="C50" s="33"/>
      <c r="D50" s="1"/>
      <c r="E50" s="33" t="s">
        <v>7</v>
      </c>
      <c r="F50" s="33"/>
      <c r="G50" s="33"/>
      <c r="H50" s="33"/>
      <c r="I50" s="33"/>
    </row>
    <row r="51" spans="1:9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protectedRanges>
    <protectedRange sqref="A51:D51" name="Range5"/>
    <protectedRange sqref="I15:I43" name="Range4"/>
    <protectedRange sqref="E42:F43 F15:F41" name="Range3"/>
    <protectedRange sqref="A4" name="Range1"/>
    <protectedRange sqref="E13:F13" name="Range6"/>
    <protectedRange sqref="C8:C10 G8:G9" name="Range2_1"/>
    <protectedRange sqref="E51:I51" name="Range5_1_1"/>
    <protectedRange sqref="B15:D43" name="Range3_1_1_1"/>
  </protectedRanges>
  <mergeCells count="26">
    <mergeCell ref="A50:C50"/>
    <mergeCell ref="E50:I50"/>
    <mergeCell ref="C12:D13"/>
    <mergeCell ref="G12:H12"/>
    <mergeCell ref="A46:C46"/>
    <mergeCell ref="A47:C47"/>
    <mergeCell ref="E49:I49"/>
    <mergeCell ref="C14:D14"/>
    <mergeCell ref="A12:A13"/>
    <mergeCell ref="B12:B13"/>
    <mergeCell ref="A1:D1"/>
    <mergeCell ref="E1:I1"/>
    <mergeCell ref="A2:D2"/>
    <mergeCell ref="E2:I2"/>
    <mergeCell ref="I12:I13"/>
    <mergeCell ref="A3:D3"/>
    <mergeCell ref="A4:D4"/>
    <mergeCell ref="A8:B8"/>
    <mergeCell ref="C8:D8"/>
    <mergeCell ref="E8:F8"/>
    <mergeCell ref="A6:I6"/>
    <mergeCell ref="A9:B9"/>
    <mergeCell ref="C9:D9"/>
    <mergeCell ref="E9:F9"/>
    <mergeCell ref="A10:B10"/>
    <mergeCell ref="C10:D10"/>
  </mergeCells>
  <conditionalFormatting sqref="H15:H43">
    <cfRule type="cellIs" dxfId="1" priority="2" stopIfTrue="1" operator="equal">
      <formula>"F"</formula>
    </cfRule>
  </conditionalFormatting>
  <conditionalFormatting sqref="G15:G43">
    <cfRule type="expression" dxfId="0" priority="1" stopIfTrue="1">
      <formula>MAX(#REF!)&lt;4</formula>
    </cfRule>
  </conditionalFormatting>
  <pageMargins left="0.36458333333333331" right="1.0416666666666701E-2" top="0.75" bottom="0.16666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opLeftCell="B1" workbookViewId="0">
      <selection activeCell="M6" sqref="M6"/>
    </sheetView>
  </sheetViews>
  <sheetFormatPr defaultRowHeight="15" x14ac:dyDescent="0.25"/>
  <cols>
    <col min="1" max="1" width="0" hidden="1" customWidth="1"/>
    <col min="2" max="2" width="19.7109375" customWidth="1"/>
    <col min="4" max="4" width="4" customWidth="1"/>
    <col min="5" max="5" width="4.85546875" customWidth="1"/>
    <col min="6" max="6" width="6.140625" customWidth="1"/>
    <col min="7" max="7" width="6.28515625" customWidth="1"/>
    <col min="8" max="8" width="5.7109375" customWidth="1"/>
    <col min="9" max="9" width="4.5703125" customWidth="1"/>
    <col min="10" max="10" width="11.28515625" style="29" customWidth="1"/>
    <col min="12" max="12" width="6.7109375" customWidth="1"/>
    <col min="13" max="14" width="5.140625" customWidth="1"/>
  </cols>
  <sheetData>
    <row r="2" spans="2:14" x14ac:dyDescent="0.25">
      <c r="D2" s="26"/>
      <c r="E2" s="26"/>
      <c r="F2" s="26" t="s">
        <v>101</v>
      </c>
      <c r="G2" s="26" t="s">
        <v>102</v>
      </c>
      <c r="H2" s="26" t="s">
        <v>103</v>
      </c>
      <c r="I2" s="26"/>
      <c r="J2" s="28" t="s">
        <v>104</v>
      </c>
      <c r="K2" s="26" t="s">
        <v>105</v>
      </c>
      <c r="L2" s="26" t="s">
        <v>106</v>
      </c>
      <c r="M2" s="26" t="s">
        <v>108</v>
      </c>
      <c r="N2" s="31" t="s">
        <v>107</v>
      </c>
    </row>
    <row r="3" spans="2:14" ht="16.5" x14ac:dyDescent="0.25">
      <c r="B3" s="17" t="s">
        <v>33</v>
      </c>
      <c r="C3" s="25" t="s">
        <v>34</v>
      </c>
      <c r="D3" s="27"/>
      <c r="E3" s="27"/>
      <c r="F3" s="27" t="s">
        <v>100</v>
      </c>
      <c r="G3" s="27"/>
      <c r="H3" s="27"/>
      <c r="I3" s="27"/>
      <c r="J3" s="28">
        <v>8</v>
      </c>
      <c r="K3" s="26">
        <v>6</v>
      </c>
      <c r="L3" s="30">
        <f>((K3*2)+J3)/3</f>
        <v>6.666666666666667</v>
      </c>
      <c r="M3" s="26">
        <v>5</v>
      </c>
      <c r="N3" s="32">
        <f>(((M3*7)+(L3*3))/10)</f>
        <v>5.5</v>
      </c>
    </row>
    <row r="4" spans="2:14" ht="16.5" x14ac:dyDescent="0.25">
      <c r="B4" s="17" t="s">
        <v>71</v>
      </c>
      <c r="C4" s="25" t="s">
        <v>72</v>
      </c>
      <c r="D4" s="27" t="s">
        <v>100</v>
      </c>
      <c r="E4" s="27" t="s">
        <v>100</v>
      </c>
      <c r="F4" s="27"/>
      <c r="G4" s="27"/>
      <c r="H4" s="27"/>
      <c r="I4" s="27"/>
      <c r="J4" s="28">
        <v>6</v>
      </c>
      <c r="K4" s="26">
        <v>6</v>
      </c>
      <c r="L4" s="30">
        <f t="shared" ref="L4:L29" si="0">((K4*2)+J4)/3</f>
        <v>6</v>
      </c>
      <c r="M4" s="26">
        <v>5</v>
      </c>
      <c r="N4" s="32">
        <f t="shared" ref="N4:N29" si="1">(((M4*7)+(L4*3))/10)</f>
        <v>5.3</v>
      </c>
    </row>
    <row r="5" spans="2:14" ht="16.5" x14ac:dyDescent="0.25">
      <c r="B5" s="17" t="s">
        <v>36</v>
      </c>
      <c r="C5" s="25" t="s">
        <v>37</v>
      </c>
      <c r="D5" s="27"/>
      <c r="E5" s="27"/>
      <c r="F5" s="27"/>
      <c r="G5" s="27"/>
      <c r="H5" s="27" t="s">
        <v>100</v>
      </c>
      <c r="I5" s="27"/>
      <c r="J5" s="28">
        <v>8</v>
      </c>
      <c r="K5" s="26">
        <v>5.5</v>
      </c>
      <c r="L5" s="30">
        <f t="shared" si="0"/>
        <v>6.333333333333333</v>
      </c>
      <c r="M5" s="26">
        <v>4.5</v>
      </c>
      <c r="N5" s="32">
        <f t="shared" si="1"/>
        <v>5.05</v>
      </c>
    </row>
    <row r="6" spans="2:14" ht="16.5" x14ac:dyDescent="0.25">
      <c r="B6" s="17" t="s">
        <v>38</v>
      </c>
      <c r="C6" s="25" t="s">
        <v>39</v>
      </c>
      <c r="D6" s="27" t="s">
        <v>100</v>
      </c>
      <c r="E6" s="27"/>
      <c r="F6" s="27"/>
      <c r="G6" s="27"/>
      <c r="H6" s="27"/>
      <c r="I6" s="27"/>
      <c r="J6" s="28">
        <v>8</v>
      </c>
      <c r="K6" s="26">
        <v>7</v>
      </c>
      <c r="L6" s="30">
        <f t="shared" si="0"/>
        <v>7.333333333333333</v>
      </c>
      <c r="M6" s="26">
        <v>6</v>
      </c>
      <c r="N6" s="32">
        <f t="shared" si="1"/>
        <v>6.4</v>
      </c>
    </row>
    <row r="7" spans="2:14" ht="16.5" x14ac:dyDescent="0.25">
      <c r="B7" s="17" t="s">
        <v>40</v>
      </c>
      <c r="C7" s="25" t="s">
        <v>41</v>
      </c>
      <c r="D7" s="27" t="s">
        <v>100</v>
      </c>
      <c r="E7" s="27" t="s">
        <v>100</v>
      </c>
      <c r="F7" s="27"/>
      <c r="G7" s="27"/>
      <c r="H7" s="27"/>
      <c r="I7" s="27"/>
      <c r="J7" s="28">
        <v>6</v>
      </c>
      <c r="K7" s="26">
        <v>7</v>
      </c>
      <c r="L7" s="30">
        <f t="shared" si="0"/>
        <v>6.666666666666667</v>
      </c>
      <c r="M7" s="26">
        <v>5.5</v>
      </c>
      <c r="N7" s="32">
        <f t="shared" si="1"/>
        <v>5.85</v>
      </c>
    </row>
    <row r="8" spans="2:14" ht="16.5" x14ac:dyDescent="0.25">
      <c r="B8" s="17" t="s">
        <v>43</v>
      </c>
      <c r="C8" s="25" t="s">
        <v>44</v>
      </c>
      <c r="D8" s="27" t="s">
        <v>100</v>
      </c>
      <c r="E8" s="27" t="s">
        <v>100</v>
      </c>
      <c r="F8" s="27"/>
      <c r="G8" s="27"/>
      <c r="H8" s="27"/>
      <c r="I8" s="27"/>
      <c r="J8" s="28">
        <v>6</v>
      </c>
      <c r="K8" s="26">
        <v>7</v>
      </c>
      <c r="L8" s="30">
        <f t="shared" si="0"/>
        <v>6.666666666666667</v>
      </c>
      <c r="M8" s="26">
        <v>5.5</v>
      </c>
      <c r="N8" s="32">
        <f t="shared" si="1"/>
        <v>5.85</v>
      </c>
    </row>
    <row r="9" spans="2:14" ht="16.5" x14ac:dyDescent="0.25">
      <c r="B9" s="17" t="s">
        <v>45</v>
      </c>
      <c r="C9" s="25" t="s">
        <v>46</v>
      </c>
      <c r="D9" s="27"/>
      <c r="E9" s="27"/>
      <c r="F9" s="27" t="s">
        <v>100</v>
      </c>
      <c r="G9" s="27"/>
      <c r="H9" s="27"/>
      <c r="I9" s="27"/>
      <c r="J9" s="28">
        <v>8</v>
      </c>
      <c r="K9" s="26">
        <v>6.5</v>
      </c>
      <c r="L9" s="30">
        <f t="shared" si="0"/>
        <v>7</v>
      </c>
      <c r="M9" s="26">
        <v>6</v>
      </c>
      <c r="N9" s="32">
        <f t="shared" si="1"/>
        <v>6.3</v>
      </c>
    </row>
    <row r="10" spans="2:14" ht="16.5" x14ac:dyDescent="0.25">
      <c r="B10" s="17" t="s">
        <v>47</v>
      </c>
      <c r="C10" s="25" t="s">
        <v>48</v>
      </c>
      <c r="D10" s="27" t="s">
        <v>100</v>
      </c>
      <c r="E10" s="27"/>
      <c r="F10" s="27">
        <v>3</v>
      </c>
      <c r="G10" s="27"/>
      <c r="H10" s="27"/>
      <c r="I10" s="27"/>
      <c r="J10" s="28">
        <v>9</v>
      </c>
      <c r="K10" s="26">
        <v>7</v>
      </c>
      <c r="L10" s="30">
        <f t="shared" si="0"/>
        <v>7.666666666666667</v>
      </c>
      <c r="M10" s="26">
        <v>8</v>
      </c>
      <c r="N10" s="32">
        <f t="shared" si="1"/>
        <v>7.9</v>
      </c>
    </row>
    <row r="11" spans="2:14" ht="16.5" x14ac:dyDescent="0.25">
      <c r="B11" s="17" t="s">
        <v>49</v>
      </c>
      <c r="C11" s="25" t="s">
        <v>50</v>
      </c>
      <c r="D11" s="27"/>
      <c r="E11" s="27"/>
      <c r="F11" s="27" t="s">
        <v>100</v>
      </c>
      <c r="G11" s="27"/>
      <c r="H11" s="27" t="s">
        <v>100</v>
      </c>
      <c r="I11" s="27"/>
      <c r="J11" s="28">
        <v>6</v>
      </c>
      <c r="K11" s="26"/>
      <c r="L11" s="30">
        <f t="shared" si="0"/>
        <v>2</v>
      </c>
      <c r="M11" s="26">
        <v>3</v>
      </c>
      <c r="N11" s="32">
        <f t="shared" si="1"/>
        <v>2.7</v>
      </c>
    </row>
    <row r="12" spans="2:14" ht="16.5" x14ac:dyDescent="0.25">
      <c r="B12" s="17" t="s">
        <v>51</v>
      </c>
      <c r="C12" s="25" t="s">
        <v>52</v>
      </c>
      <c r="D12" s="27"/>
      <c r="E12" s="27"/>
      <c r="F12" s="27"/>
      <c r="G12" s="27"/>
      <c r="H12" s="27"/>
      <c r="I12" s="27"/>
      <c r="J12" s="28">
        <v>10</v>
      </c>
      <c r="K12" s="26">
        <v>4.5</v>
      </c>
      <c r="L12" s="30">
        <f t="shared" si="0"/>
        <v>6.333333333333333</v>
      </c>
      <c r="M12" s="26">
        <v>7</v>
      </c>
      <c r="N12" s="32">
        <f t="shared" si="1"/>
        <v>6.8</v>
      </c>
    </row>
    <row r="13" spans="2:14" ht="16.5" x14ac:dyDescent="0.25">
      <c r="B13" s="17" t="s">
        <v>53</v>
      </c>
      <c r="C13" s="25" t="s">
        <v>54</v>
      </c>
      <c r="D13" s="27" t="s">
        <v>100</v>
      </c>
      <c r="E13" s="27" t="s">
        <v>100</v>
      </c>
      <c r="F13" s="27"/>
      <c r="G13" s="27"/>
      <c r="H13" s="27"/>
      <c r="I13" s="27"/>
      <c r="J13" s="28">
        <v>6</v>
      </c>
      <c r="K13" s="26">
        <v>6</v>
      </c>
      <c r="L13" s="30">
        <f t="shared" si="0"/>
        <v>6</v>
      </c>
      <c r="M13" s="26">
        <v>4.5</v>
      </c>
      <c r="N13" s="32">
        <f t="shared" si="1"/>
        <v>4.95</v>
      </c>
    </row>
    <row r="14" spans="2:14" ht="16.5" x14ac:dyDescent="0.25">
      <c r="B14" s="17" t="s">
        <v>55</v>
      </c>
      <c r="C14" s="25" t="s">
        <v>56</v>
      </c>
      <c r="D14" s="27"/>
      <c r="E14" s="27"/>
      <c r="F14" s="27">
        <v>1</v>
      </c>
      <c r="G14" s="27"/>
      <c r="H14" s="27"/>
      <c r="I14" s="27"/>
      <c r="J14" s="28">
        <v>10</v>
      </c>
      <c r="K14" s="26">
        <v>7</v>
      </c>
      <c r="L14" s="30">
        <f t="shared" si="0"/>
        <v>8</v>
      </c>
      <c r="M14" s="26">
        <v>5.5</v>
      </c>
      <c r="N14" s="32">
        <f t="shared" si="1"/>
        <v>6.25</v>
      </c>
    </row>
    <row r="15" spans="2:14" ht="16.5" x14ac:dyDescent="0.25">
      <c r="B15" s="17" t="s">
        <v>57</v>
      </c>
      <c r="C15" s="25" t="s">
        <v>58</v>
      </c>
      <c r="D15" s="27" t="s">
        <v>100</v>
      </c>
      <c r="E15" s="27"/>
      <c r="F15" s="27"/>
      <c r="G15" s="27" t="s">
        <v>100</v>
      </c>
      <c r="H15" s="27"/>
      <c r="I15" s="27"/>
      <c r="J15" s="28">
        <v>6</v>
      </c>
      <c r="K15" s="26">
        <v>7</v>
      </c>
      <c r="L15" s="30">
        <f t="shared" si="0"/>
        <v>6.666666666666667</v>
      </c>
      <c r="M15" s="26">
        <v>6.5</v>
      </c>
      <c r="N15" s="32">
        <f t="shared" si="1"/>
        <v>6.55</v>
      </c>
    </row>
    <row r="16" spans="2:14" ht="16.5" x14ac:dyDescent="0.25">
      <c r="B16" s="17" t="s">
        <v>59</v>
      </c>
      <c r="C16" s="25" t="s">
        <v>60</v>
      </c>
      <c r="D16" s="27" t="s">
        <v>100</v>
      </c>
      <c r="E16" s="27"/>
      <c r="F16" s="27"/>
      <c r="G16" s="27" t="s">
        <v>100</v>
      </c>
      <c r="H16" s="27"/>
      <c r="I16" s="27"/>
      <c r="J16" s="28">
        <v>6</v>
      </c>
      <c r="K16" s="26">
        <v>7.5</v>
      </c>
      <c r="L16" s="30">
        <f t="shared" si="0"/>
        <v>7</v>
      </c>
      <c r="M16" s="26">
        <v>5.5</v>
      </c>
      <c r="N16" s="32">
        <f t="shared" si="1"/>
        <v>5.95</v>
      </c>
    </row>
    <row r="17" spans="2:14" ht="16.5" x14ac:dyDescent="0.25">
      <c r="B17" s="17" t="s">
        <v>61</v>
      </c>
      <c r="C17" s="25" t="s">
        <v>62</v>
      </c>
      <c r="D17" s="27"/>
      <c r="E17" s="27"/>
      <c r="F17" s="27"/>
      <c r="G17" s="27"/>
      <c r="H17" s="27"/>
      <c r="I17" s="27"/>
      <c r="J17" s="28">
        <v>10</v>
      </c>
      <c r="K17" s="26">
        <v>7</v>
      </c>
      <c r="L17" s="30">
        <f t="shared" si="0"/>
        <v>8</v>
      </c>
      <c r="M17" s="26">
        <v>6</v>
      </c>
      <c r="N17" s="32">
        <f t="shared" si="1"/>
        <v>6.6</v>
      </c>
    </row>
    <row r="18" spans="2:14" ht="16.5" x14ac:dyDescent="0.25">
      <c r="B18" s="17" t="s">
        <v>63</v>
      </c>
      <c r="C18" s="25" t="s">
        <v>64</v>
      </c>
      <c r="D18" s="27">
        <v>1</v>
      </c>
      <c r="E18" s="27"/>
      <c r="F18" s="27">
        <v>4</v>
      </c>
      <c r="G18" s="27"/>
      <c r="H18" s="27"/>
      <c r="I18" s="27"/>
      <c r="J18" s="28">
        <v>10</v>
      </c>
      <c r="K18" s="26">
        <v>8</v>
      </c>
      <c r="L18" s="30">
        <f t="shared" si="0"/>
        <v>8.6666666666666661</v>
      </c>
      <c r="M18" s="26">
        <v>5</v>
      </c>
      <c r="N18" s="32">
        <f t="shared" si="1"/>
        <v>6.1</v>
      </c>
    </row>
    <row r="19" spans="2:14" ht="16.5" x14ac:dyDescent="0.25">
      <c r="B19" s="17" t="s">
        <v>65</v>
      </c>
      <c r="C19" s="25" t="s">
        <v>66</v>
      </c>
      <c r="D19" s="27"/>
      <c r="E19" s="27"/>
      <c r="F19" s="27"/>
      <c r="G19" s="27"/>
      <c r="H19" s="27"/>
      <c r="I19" s="27"/>
      <c r="J19" s="28">
        <v>10</v>
      </c>
      <c r="K19" s="26">
        <v>7</v>
      </c>
      <c r="L19" s="30">
        <f t="shared" si="0"/>
        <v>8</v>
      </c>
      <c r="M19" s="26">
        <v>6</v>
      </c>
      <c r="N19" s="32">
        <f t="shared" si="1"/>
        <v>6.6</v>
      </c>
    </row>
    <row r="20" spans="2:14" ht="16.5" x14ac:dyDescent="0.25">
      <c r="B20" s="17" t="s">
        <v>67</v>
      </c>
      <c r="C20" s="25" t="s">
        <v>68</v>
      </c>
      <c r="D20" s="27">
        <v>5</v>
      </c>
      <c r="E20" s="27">
        <v>1</v>
      </c>
      <c r="F20" s="27">
        <v>8</v>
      </c>
      <c r="G20" s="27"/>
      <c r="H20" s="27"/>
      <c r="I20" s="27"/>
      <c r="J20" s="28">
        <v>10</v>
      </c>
      <c r="K20" s="26">
        <v>9</v>
      </c>
      <c r="L20" s="30">
        <f t="shared" si="0"/>
        <v>9.3333333333333339</v>
      </c>
      <c r="M20" s="26">
        <v>7</v>
      </c>
      <c r="N20" s="32">
        <f t="shared" si="1"/>
        <v>7.7</v>
      </c>
    </row>
    <row r="21" spans="2:14" ht="16.5" x14ac:dyDescent="0.25">
      <c r="B21" s="17" t="s">
        <v>69</v>
      </c>
      <c r="C21" s="25" t="s">
        <v>70</v>
      </c>
      <c r="D21" s="27"/>
      <c r="E21" s="27"/>
      <c r="F21" s="27"/>
      <c r="G21" s="27"/>
      <c r="H21" s="27"/>
      <c r="I21" s="27"/>
      <c r="J21" s="28">
        <v>10</v>
      </c>
      <c r="K21" s="26">
        <v>5.5</v>
      </c>
      <c r="L21" s="30">
        <f t="shared" si="0"/>
        <v>7</v>
      </c>
      <c r="M21" s="26">
        <v>5.5</v>
      </c>
      <c r="N21" s="32">
        <f t="shared" si="1"/>
        <v>5.95</v>
      </c>
    </row>
    <row r="22" spans="2:14" ht="16.5" x14ac:dyDescent="0.25">
      <c r="B22" s="17" t="s">
        <v>26</v>
      </c>
      <c r="C22" s="25" t="s">
        <v>28</v>
      </c>
      <c r="D22" s="27"/>
      <c r="E22" s="27"/>
      <c r="F22" s="27" t="s">
        <v>100</v>
      </c>
      <c r="G22" s="27"/>
      <c r="H22" s="27"/>
      <c r="I22" s="27"/>
      <c r="J22" s="28">
        <v>8</v>
      </c>
      <c r="K22" s="26">
        <v>7</v>
      </c>
      <c r="L22" s="30">
        <f t="shared" si="0"/>
        <v>7.333333333333333</v>
      </c>
      <c r="M22" s="26">
        <v>6.5</v>
      </c>
      <c r="N22" s="32">
        <f t="shared" si="1"/>
        <v>6.75</v>
      </c>
    </row>
    <row r="23" spans="2:14" ht="16.5" x14ac:dyDescent="0.25">
      <c r="B23" s="17" t="s">
        <v>73</v>
      </c>
      <c r="C23" s="25" t="s">
        <v>74</v>
      </c>
      <c r="D23" s="27" t="s">
        <v>100</v>
      </c>
      <c r="E23" s="27"/>
      <c r="F23" s="27"/>
      <c r="G23" s="27"/>
      <c r="H23" s="27"/>
      <c r="I23" s="27"/>
      <c r="J23" s="28">
        <v>8</v>
      </c>
      <c r="K23" s="26">
        <v>7</v>
      </c>
      <c r="L23" s="30">
        <f t="shared" si="0"/>
        <v>7.333333333333333</v>
      </c>
      <c r="M23" s="26">
        <v>7</v>
      </c>
      <c r="N23" s="32">
        <f t="shared" si="1"/>
        <v>7.1</v>
      </c>
    </row>
    <row r="24" spans="2:14" ht="16.5" x14ac:dyDescent="0.25">
      <c r="B24" s="17" t="s">
        <v>75</v>
      </c>
      <c r="C24" s="25" t="s">
        <v>35</v>
      </c>
      <c r="D24" s="27"/>
      <c r="E24" s="27"/>
      <c r="F24" s="27"/>
      <c r="G24" s="27"/>
      <c r="H24" s="27"/>
      <c r="I24" s="27"/>
      <c r="J24" s="28">
        <v>10</v>
      </c>
      <c r="K24" s="26">
        <v>5</v>
      </c>
      <c r="L24" s="30">
        <f t="shared" si="0"/>
        <v>6.666666666666667</v>
      </c>
      <c r="M24" s="26">
        <v>5</v>
      </c>
      <c r="N24" s="32">
        <f t="shared" si="1"/>
        <v>5.5</v>
      </c>
    </row>
    <row r="25" spans="2:14" ht="16.5" x14ac:dyDescent="0.25">
      <c r="B25" s="17" t="s">
        <v>96</v>
      </c>
      <c r="C25" s="25" t="s">
        <v>97</v>
      </c>
      <c r="D25" s="27"/>
      <c r="E25" s="27"/>
      <c r="F25" s="27" t="s">
        <v>100</v>
      </c>
      <c r="G25" s="27" t="s">
        <v>100</v>
      </c>
      <c r="H25" s="27" t="s">
        <v>100</v>
      </c>
      <c r="I25" s="27" t="s">
        <v>100</v>
      </c>
      <c r="J25" s="28">
        <v>0</v>
      </c>
      <c r="K25" s="26">
        <v>4</v>
      </c>
      <c r="L25" s="30">
        <f t="shared" si="0"/>
        <v>2.6666666666666665</v>
      </c>
      <c r="M25" s="26"/>
      <c r="N25" s="32">
        <f t="shared" si="1"/>
        <v>0.8</v>
      </c>
    </row>
    <row r="26" spans="2:14" ht="16.5" x14ac:dyDescent="0.25">
      <c r="B26" s="17" t="s">
        <v>76</v>
      </c>
      <c r="C26" s="25" t="s">
        <v>77</v>
      </c>
      <c r="D26" s="27"/>
      <c r="E26" s="27"/>
      <c r="F26" s="27" t="s">
        <v>100</v>
      </c>
      <c r="G26" s="27" t="s">
        <v>100</v>
      </c>
      <c r="H26" s="27" t="s">
        <v>100</v>
      </c>
      <c r="I26" s="27" t="s">
        <v>100</v>
      </c>
      <c r="J26" s="28">
        <v>0</v>
      </c>
      <c r="K26" s="26">
        <v>2</v>
      </c>
      <c r="L26" s="30">
        <f t="shared" si="0"/>
        <v>1.3333333333333333</v>
      </c>
      <c r="M26" s="26"/>
      <c r="N26" s="32">
        <f t="shared" si="1"/>
        <v>0.4</v>
      </c>
    </row>
    <row r="27" spans="2:14" ht="16.5" x14ac:dyDescent="0.25">
      <c r="B27" s="17" t="s">
        <v>78</v>
      </c>
      <c r="C27" s="25" t="s">
        <v>79</v>
      </c>
      <c r="D27" s="27" t="s">
        <v>100</v>
      </c>
      <c r="E27" s="27"/>
      <c r="F27" s="27" t="s">
        <v>100</v>
      </c>
      <c r="G27" s="27"/>
      <c r="H27" s="27" t="s">
        <v>100</v>
      </c>
      <c r="I27" s="27"/>
      <c r="J27" s="28">
        <v>4</v>
      </c>
      <c r="K27" s="26">
        <v>6</v>
      </c>
      <c r="L27" s="30">
        <f t="shared" si="0"/>
        <v>5.333333333333333</v>
      </c>
      <c r="M27" s="26">
        <v>6.5</v>
      </c>
      <c r="N27" s="32">
        <f t="shared" si="1"/>
        <v>6.15</v>
      </c>
    </row>
    <row r="28" spans="2:14" ht="16.5" x14ac:dyDescent="0.25">
      <c r="B28" s="17" t="s">
        <v>42</v>
      </c>
      <c r="C28" s="25" t="s">
        <v>98</v>
      </c>
      <c r="D28" s="27">
        <v>2</v>
      </c>
      <c r="E28" s="27"/>
      <c r="F28" s="27"/>
      <c r="G28" s="27" t="s">
        <v>100</v>
      </c>
      <c r="H28" s="27"/>
      <c r="I28" s="27"/>
      <c r="J28" s="28">
        <v>9</v>
      </c>
      <c r="K28" s="26">
        <v>9</v>
      </c>
      <c r="L28" s="30">
        <f t="shared" si="0"/>
        <v>9</v>
      </c>
      <c r="M28" s="26">
        <v>7</v>
      </c>
      <c r="N28" s="32">
        <f t="shared" si="1"/>
        <v>7.6</v>
      </c>
    </row>
    <row r="29" spans="2:14" ht="16.5" x14ac:dyDescent="0.25">
      <c r="B29" s="17" t="s">
        <v>80</v>
      </c>
      <c r="C29" s="25" t="s">
        <v>27</v>
      </c>
      <c r="D29" s="27"/>
      <c r="E29" s="27" t="s">
        <v>100</v>
      </c>
      <c r="F29" s="27"/>
      <c r="G29" s="27"/>
      <c r="H29" s="27"/>
      <c r="I29" s="27"/>
      <c r="J29" s="28">
        <v>8</v>
      </c>
      <c r="K29" s="26">
        <v>2</v>
      </c>
      <c r="L29" s="30">
        <f t="shared" si="0"/>
        <v>4</v>
      </c>
      <c r="M29" s="26">
        <v>6</v>
      </c>
      <c r="N29" s="32">
        <f t="shared" si="1"/>
        <v>5.4</v>
      </c>
    </row>
  </sheetData>
  <protectedRanges>
    <protectedRange sqref="B3:C29" name="Range3_1_1_1"/>
  </protectedRanges>
  <pageMargins left="0.16" right="0.13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nguyên lý 1</vt:lpstr>
      <vt:lpstr>Sheet2</vt:lpstr>
      <vt:lpstr>Sheet3</vt:lpstr>
      <vt:lpstr>'nguyên lý 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2016-03-21T09:34:48Z</dcterms:modified>
</cp:coreProperties>
</file>