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TTHCM HP" sheetId="1" r:id="rId1"/>
    <sheet name="TTHCM GIUA KY" sheetId="4" r:id="rId2"/>
  </sheets>
  <calcPr calcId="124519"/>
</workbook>
</file>

<file path=xl/calcChain.xml><?xml version="1.0" encoding="utf-8"?>
<calcChain xmlns="http://schemas.openxmlformats.org/spreadsheetml/2006/main">
  <c r="E59" i="4"/>
  <c r="A55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D55" s="1"/>
  <c r="E57" s="1"/>
  <c r="G14"/>
  <c r="D56" s="1"/>
  <c r="G15" i="1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E56" i="4" l="1"/>
  <c r="E59" i="1"/>
  <c r="A55"/>
  <c r="G14"/>
  <c r="D56" l="1"/>
  <c r="H14"/>
  <c r="D55" s="1"/>
  <c r="E57" s="1"/>
  <c r="E56" l="1"/>
</calcChain>
</file>

<file path=xl/sharedStrings.xml><?xml version="1.0" encoding="utf-8"?>
<sst xmlns="http://schemas.openxmlformats.org/spreadsheetml/2006/main" count="370" uniqueCount="169">
  <si>
    <t>TRƯỜNG ĐH TÀI NGUYÊN VÀ MÔI TRƯỜNG</t>
  </si>
  <si>
    <t>CỘNG HÒA XÃ HỘI CHỦ NGHĨA VIỆT NAM</t>
  </si>
  <si>
    <t>TP. HỒ CHÍ MINH</t>
  </si>
  <si>
    <t xml:space="preserve">                                                                         Độc lập - Tự do - Hạnh phúc</t>
  </si>
  <si>
    <t xml:space="preserve">KHOA LÝ LUẬN CHÍNH TRỊ 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</si>
  <si>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</si>
  <si>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</si>
  <si>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</si>
  <si>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</si>
  <si>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</si>
  <si>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</si>
  <si>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</si>
  <si>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</si>
  <si>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</si>
  <si>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</si>
  <si>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</si>
  <si>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 xml:space="preserve">  </t>
  </si>
  <si>
    <t xml:space="preserve">           TRƯỞNG KHOA/ PHỤ TRÁCH KHOA</t>
  </si>
  <si>
    <t xml:space="preserve">     HỌC PHẦN: TTHCM </t>
  </si>
  <si>
    <t xml:space="preserve">       SỐ TÍN CHỈ: 2</t>
  </si>
  <si>
    <t xml:space="preserve">       HỌC KỲ: II</t>
  </si>
  <si>
    <t>0150020269</t>
  </si>
  <si>
    <t xml:space="preserve">Nguyễn Mai Khanh </t>
  </si>
  <si>
    <t>Tuấn</t>
  </si>
  <si>
    <t>0150020202</t>
  </si>
  <si>
    <t xml:space="preserve">Ngô Thế </t>
  </si>
  <si>
    <t>Anh</t>
  </si>
  <si>
    <t>0150020201</t>
  </si>
  <si>
    <t xml:space="preserve">Nguyễn Anh </t>
  </si>
  <si>
    <t>Vũ</t>
  </si>
  <si>
    <t>0150020250</t>
  </si>
  <si>
    <t xml:space="preserve">Phạm Nguyễn Phương </t>
  </si>
  <si>
    <t>Vy</t>
  </si>
  <si>
    <t>0150020153</t>
  </si>
  <si>
    <t xml:space="preserve">Nguyễn Mạnh </t>
  </si>
  <si>
    <t>Cường</t>
  </si>
  <si>
    <t>0150020057</t>
  </si>
  <si>
    <t xml:space="preserve">Lê Thành </t>
  </si>
  <si>
    <t>Đạt</t>
  </si>
  <si>
    <t>0250030001</t>
  </si>
  <si>
    <t xml:space="preserve">Vy Viết </t>
  </si>
  <si>
    <t>0250060002</t>
  </si>
  <si>
    <t xml:space="preserve">Vũ Quốc </t>
  </si>
  <si>
    <t>Bảo</t>
  </si>
  <si>
    <t>0250060005</t>
  </si>
  <si>
    <t xml:space="preserve">Bùi Hải </t>
  </si>
  <si>
    <t xml:space="preserve">Cường </t>
  </si>
  <si>
    <t>0250020188</t>
  </si>
  <si>
    <t xml:space="preserve">Kiều Phước </t>
  </si>
  <si>
    <t>Thuận</t>
  </si>
  <si>
    <t>0150020085</t>
  </si>
  <si>
    <t xml:space="preserve">Đinh Anh </t>
  </si>
  <si>
    <t xml:space="preserve">Thái </t>
  </si>
  <si>
    <t>0250020037</t>
  </si>
  <si>
    <t xml:space="preserve">Mai Thị Trúc </t>
  </si>
  <si>
    <t xml:space="preserve">Linh </t>
  </si>
  <si>
    <t>0250020079</t>
  </si>
  <si>
    <t xml:space="preserve">Bùi Văn Tấn </t>
  </si>
  <si>
    <t xml:space="preserve">Tài </t>
  </si>
  <si>
    <t>0250020036</t>
  </si>
  <si>
    <t xml:space="preserve">Lê Nhật </t>
  </si>
  <si>
    <t>0350050027</t>
  </si>
  <si>
    <t xml:space="preserve">Ngô Thị Thảo </t>
  </si>
  <si>
    <t>Nguyên</t>
  </si>
  <si>
    <t>0350050008</t>
  </si>
  <si>
    <t xml:space="preserve">Đặng Hải </t>
  </si>
  <si>
    <t xml:space="preserve">Giang </t>
  </si>
  <si>
    <t>0350010046</t>
  </si>
  <si>
    <t xml:space="preserve">Nguyễn Thị Vũ </t>
  </si>
  <si>
    <t>Thủy</t>
  </si>
  <si>
    <t>0350010047</t>
  </si>
  <si>
    <t xml:space="preserve">Trần Đào Phương </t>
  </si>
  <si>
    <t xml:space="preserve">Thủy </t>
  </si>
  <si>
    <t>0350060107</t>
  </si>
  <si>
    <t>Trung</t>
  </si>
  <si>
    <t>0350040238</t>
  </si>
  <si>
    <t xml:space="preserve">Trần Mai Hoàng </t>
  </si>
  <si>
    <t>Phú</t>
  </si>
  <si>
    <t>0350040102</t>
  </si>
  <si>
    <t xml:space="preserve">Nguyễn Thanh </t>
  </si>
  <si>
    <t>0350100069</t>
  </si>
  <si>
    <t xml:space="preserve">Trương Thị </t>
  </si>
  <si>
    <t>Giàu</t>
  </si>
  <si>
    <t>0350020351</t>
  </si>
  <si>
    <t xml:space="preserve">Lâm Hoàng </t>
  </si>
  <si>
    <t>Phúc</t>
  </si>
  <si>
    <t>0350020196</t>
  </si>
  <si>
    <t xml:space="preserve">Phùng Văn </t>
  </si>
  <si>
    <t>Truyện</t>
  </si>
  <si>
    <t>0350020168</t>
  </si>
  <si>
    <t xml:space="preserve">Lê Quốc </t>
  </si>
  <si>
    <t>Huy</t>
  </si>
  <si>
    <t>0350040056</t>
  </si>
  <si>
    <t xml:space="preserve">Huỳnh Anh </t>
  </si>
  <si>
    <t>Duy</t>
  </si>
  <si>
    <t>0350020423</t>
  </si>
  <si>
    <t xml:space="preserve">Nguyễn Tiến </t>
  </si>
  <si>
    <t>Triển</t>
  </si>
  <si>
    <t>0350050056</t>
  </si>
  <si>
    <t xml:space="preserve">Phạm Ánh </t>
  </si>
  <si>
    <t>Bình</t>
  </si>
  <si>
    <t>0450060036</t>
  </si>
  <si>
    <t xml:space="preserve">Nguyễn Thị Yến </t>
  </si>
  <si>
    <t>Nhi</t>
  </si>
  <si>
    <t>0450060033</t>
  </si>
  <si>
    <t xml:space="preserve">Võ Văn Bảo </t>
  </si>
  <si>
    <t>Nghi</t>
  </si>
  <si>
    <t>0450060028</t>
  </si>
  <si>
    <t xml:space="preserve">Hà Ngọc </t>
  </si>
  <si>
    <t>Lâm</t>
  </si>
  <si>
    <t>0450060077</t>
  </si>
  <si>
    <t xml:space="preserve">Thái Nguyên </t>
  </si>
  <si>
    <t>Trí</t>
  </si>
  <si>
    <t>0450040077</t>
  </si>
  <si>
    <t xml:space="preserve">Trần Thị Xuân </t>
  </si>
  <si>
    <t>Hương</t>
  </si>
  <si>
    <t>0450010003</t>
  </si>
  <si>
    <t xml:space="preserve">Lê Thị Trâm </t>
  </si>
  <si>
    <t>0450040196</t>
  </si>
  <si>
    <t xml:space="preserve">Nguyễn Thị Hồng </t>
  </si>
  <si>
    <t>Thắm</t>
  </si>
  <si>
    <t>0450040177</t>
  </si>
  <si>
    <t xml:space="preserve">Ngô Duy </t>
  </si>
  <si>
    <t>Phương</t>
  </si>
  <si>
    <t>Ngô Thanh</t>
  </si>
  <si>
    <t>Nghị</t>
  </si>
  <si>
    <t xml:space="preserve">Phạm Lê Minh </t>
  </si>
  <si>
    <t>Quang</t>
  </si>
  <si>
    <t xml:space="preserve">Vương Hữu Phong </t>
  </si>
  <si>
    <t>Nhiên</t>
  </si>
  <si>
    <t>01-ĐHQLMT-2</t>
  </si>
  <si>
    <t>01-ĐHKTMT-2</t>
  </si>
  <si>
    <t>01-ĐHKTMT-1</t>
  </si>
  <si>
    <t>02-ĐHTD-1</t>
  </si>
  <si>
    <t>02-ĐHCTN-1</t>
  </si>
  <si>
    <t>02-ĐHQLMT-2</t>
  </si>
  <si>
    <t>02-ĐHQLMT-1</t>
  </si>
  <si>
    <t>02-ĐHKTMT-1</t>
  </si>
  <si>
    <t>02-ĐHKTMT-2</t>
  </si>
  <si>
    <t>03-ĐHTV-1</t>
  </si>
  <si>
    <t>03-ĐHKT-1</t>
  </si>
  <si>
    <t>03-ĐHCTN-2</t>
  </si>
  <si>
    <t>03-ĐHQD-3</t>
  </si>
  <si>
    <t>03-ĐHDKT-2</t>
  </si>
  <si>
    <t>03-ĐHKTMT-2</t>
  </si>
  <si>
    <t>03-ĐHKTMT-1</t>
  </si>
  <si>
    <t>03-ĐHQLDD-2</t>
  </si>
  <si>
    <t>03-ĐHQLMT-3</t>
  </si>
  <si>
    <t>03-ĐHTV-2</t>
  </si>
  <si>
    <t>04-ĐHCTN-1</t>
  </si>
  <si>
    <t>04-ĐHCTN-2</t>
  </si>
  <si>
    <t>04-ĐHQLDD-2</t>
  </si>
  <si>
    <t>04-ĐHDC-1</t>
  </si>
  <si>
    <t>04-ĐHQLDD-4</t>
  </si>
  <si>
    <t>06CD_QLMT1</t>
  </si>
  <si>
    <t>08CD_GIS</t>
  </si>
  <si>
    <t>07CD_QTBDS</t>
  </si>
  <si>
    <t xml:space="preserve">                                             Võ Thị Hồng Hiếu</t>
  </si>
  <si>
    <t xml:space="preserve">     LỚP: HỌC LẠI </t>
  </si>
  <si>
    <t xml:space="preserve">     GIẢNG VIÊN: VÕ THỊ HỒNG HIẾU</t>
  </si>
  <si>
    <t xml:space="preserve">                                      NĂM HỌC:  2016-2017</t>
  </si>
  <si>
    <t xml:space="preserve">Hồ Ngọc Vinh </t>
  </si>
  <si>
    <t>0450020257</t>
  </si>
  <si>
    <t>Huỳnh Nhật</t>
  </si>
  <si>
    <t>Tân</t>
  </si>
  <si>
    <t>04-ĐHMT6</t>
  </si>
  <si>
    <t>BẢNG ĐIỂM HỌC PHẦN</t>
  </si>
  <si>
    <t>BẢNG ĐIỂM QUÁ TRÌNH</t>
  </si>
  <si>
    <t xml:space="preserve">                                                                                GIẢNG VIÊN GIẢNG DẠY</t>
  </si>
</sst>
</file>

<file path=xl/styles.xml><?xml version="1.0" encoding="utf-8"?>
<styleSheet xmlns="http://schemas.openxmlformats.org/spreadsheetml/2006/main">
  <numFmts count="4">
    <numFmt numFmtId="164" formatCode="0#"/>
    <numFmt numFmtId="165" formatCode="0.0"/>
    <numFmt numFmtId="166" formatCode="0.0%"/>
    <numFmt numFmtId="167" formatCode="&quot;0&quot;#"/>
  </numFmts>
  <fonts count="10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 applyProtection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/>
    <xf numFmtId="49" fontId="2" fillId="0" borderId="0" xfId="0" applyNumberFormat="1" applyFo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Border="1"/>
    <xf numFmtId="0" fontId="9" fillId="0" borderId="1" xfId="0" quotePrefix="1" applyFont="1" applyFill="1" applyBorder="1" applyAlignment="1">
      <alignment horizontal="center"/>
    </xf>
    <xf numFmtId="167" fontId="9" fillId="0" borderId="1" xfId="0" quotePrefix="1" applyNumberFormat="1" applyFont="1" applyFill="1" applyBorder="1" applyAlignment="1">
      <alignment horizontal="center"/>
    </xf>
    <xf numFmtId="167" fontId="9" fillId="0" borderId="1" xfId="0" quotePrefix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6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topLeftCell="A34" zoomScale="93" zoomScaleNormal="93" workbookViewId="0">
      <selection activeCell="K61" sqref="K61"/>
    </sheetView>
  </sheetViews>
  <sheetFormatPr defaultRowHeight="15"/>
  <cols>
    <col min="1" max="1" width="4.42578125" customWidth="1"/>
    <col min="2" max="2" width="14.42578125" customWidth="1"/>
    <col min="3" max="3" width="22.57031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11" ht="15.75">
      <c r="A1" s="47" t="s">
        <v>0</v>
      </c>
      <c r="B1" s="47"/>
      <c r="C1" s="47"/>
      <c r="D1" s="47"/>
      <c r="E1" s="47" t="s">
        <v>1</v>
      </c>
      <c r="F1" s="47"/>
      <c r="G1" s="47"/>
      <c r="H1" s="47"/>
      <c r="I1" s="47"/>
    </row>
    <row r="2" spans="1:11" ht="15.75">
      <c r="A2" s="47" t="s">
        <v>2</v>
      </c>
      <c r="B2" s="47"/>
      <c r="C2" s="47"/>
      <c r="D2" s="47"/>
      <c r="E2" s="34" t="s">
        <v>3</v>
      </c>
      <c r="F2" s="34"/>
      <c r="G2" s="34"/>
      <c r="H2" s="34"/>
      <c r="I2" s="34"/>
    </row>
    <row r="3" spans="1:11" ht="15.75">
      <c r="A3" s="47" t="s">
        <v>4</v>
      </c>
      <c r="B3" s="47"/>
      <c r="C3" s="47"/>
      <c r="D3" s="47"/>
      <c r="E3" s="1"/>
      <c r="F3" s="2"/>
      <c r="G3" s="2"/>
      <c r="H3" s="2"/>
      <c r="I3" s="2"/>
    </row>
    <row r="4" spans="1:11" ht="15.75">
      <c r="A4" s="3"/>
      <c r="B4" s="3"/>
      <c r="C4" s="3"/>
      <c r="D4" s="3"/>
      <c r="E4" s="2"/>
      <c r="F4" s="2"/>
      <c r="G4" s="2"/>
      <c r="H4" s="2"/>
      <c r="I4" s="2"/>
    </row>
    <row r="5" spans="1:11" ht="19.5">
      <c r="A5" s="4"/>
      <c r="B5" s="4"/>
      <c r="C5" s="49" t="s">
        <v>166</v>
      </c>
      <c r="D5" s="49"/>
      <c r="E5" s="49"/>
      <c r="F5" s="49"/>
      <c r="G5" s="49"/>
      <c r="H5" s="49"/>
      <c r="I5" s="49"/>
      <c r="J5" s="49"/>
      <c r="K5" s="49"/>
    </row>
    <row r="6" spans="1:11" ht="15.75">
      <c r="A6" s="3"/>
      <c r="B6" s="3"/>
      <c r="C6" s="3"/>
      <c r="D6" s="3"/>
      <c r="E6" s="3"/>
      <c r="F6" s="3"/>
      <c r="G6" s="3"/>
      <c r="H6" s="3"/>
      <c r="I6" s="3"/>
    </row>
    <row r="7" spans="1:11" ht="15.75">
      <c r="A7" s="5" t="s">
        <v>18</v>
      </c>
      <c r="B7" s="5"/>
      <c r="C7" s="5"/>
      <c r="D7" s="5"/>
      <c r="E7" s="5" t="s">
        <v>19</v>
      </c>
      <c r="F7" s="5"/>
      <c r="G7" s="6"/>
      <c r="H7" s="7"/>
      <c r="I7" s="7"/>
    </row>
    <row r="8" spans="1:11" ht="15.75">
      <c r="A8" s="8" t="s">
        <v>158</v>
      </c>
      <c r="B8" s="8"/>
      <c r="C8" s="8"/>
      <c r="D8" s="8"/>
      <c r="E8" s="8" t="s">
        <v>20</v>
      </c>
      <c r="F8" s="8"/>
      <c r="G8" s="6"/>
      <c r="H8" s="7"/>
      <c r="I8" s="7"/>
    </row>
    <row r="9" spans="1:11" ht="15.75">
      <c r="A9" s="8" t="s">
        <v>159</v>
      </c>
      <c r="B9" s="8"/>
      <c r="C9" s="8"/>
      <c r="D9" s="8"/>
      <c r="E9" s="9" t="s">
        <v>160</v>
      </c>
      <c r="F9" s="10"/>
      <c r="G9" s="10"/>
      <c r="H9" s="2"/>
      <c r="I9" s="2"/>
    </row>
    <row r="10" spans="1:11" ht="15.75">
      <c r="A10" s="2"/>
      <c r="B10" s="2"/>
      <c r="C10" s="2"/>
      <c r="D10" s="2"/>
      <c r="E10" s="2"/>
      <c r="F10" s="2"/>
      <c r="G10" s="2"/>
      <c r="H10" s="2"/>
      <c r="I10" s="2"/>
    </row>
    <row r="11" spans="1:11" ht="47.25">
      <c r="A11" s="11" t="s">
        <v>5</v>
      </c>
      <c r="B11" s="12" t="s">
        <v>6</v>
      </c>
      <c r="C11" s="12" t="s">
        <v>7</v>
      </c>
      <c r="D11" s="12"/>
      <c r="E11" s="13" t="s">
        <v>8</v>
      </c>
      <c r="F11" s="13" t="s">
        <v>9</v>
      </c>
      <c r="G11" s="13" t="s">
        <v>10</v>
      </c>
      <c r="H11" s="13"/>
      <c r="I11" s="14" t="s">
        <v>11</v>
      </c>
    </row>
    <row r="12" spans="1:11" ht="15.75">
      <c r="A12" s="11"/>
      <c r="B12" s="12"/>
      <c r="C12" s="12"/>
      <c r="D12" s="12"/>
      <c r="E12" s="15">
        <v>0.3</v>
      </c>
      <c r="F12" s="15">
        <v>0.7</v>
      </c>
      <c r="G12" s="14" t="s">
        <v>12</v>
      </c>
      <c r="H12" s="14" t="s">
        <v>13</v>
      </c>
      <c r="I12" s="14"/>
    </row>
    <row r="13" spans="1:11" ht="15.7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11" ht="16.5">
      <c r="A14" s="16">
        <v>1</v>
      </c>
      <c r="B14" s="35" t="s">
        <v>21</v>
      </c>
      <c r="C14" s="36" t="s">
        <v>22</v>
      </c>
      <c r="D14" s="37" t="s">
        <v>23</v>
      </c>
      <c r="E14" s="18">
        <v>5</v>
      </c>
      <c r="F14" s="18">
        <v>6</v>
      </c>
      <c r="G14" s="18">
        <f t="shared" ref="G14:G53" si="0">E14*$E$12+F14*$F$12</f>
        <v>5.6999999999999993</v>
      </c>
      <c r="H14" s="19" t="str">
        <f t="shared" ref="H14:H53" si="1">IF(G14&lt;4,"F",IF(G14&lt;=4.9,"D",IF(G14&lt;=5.4,"D+",IF(G14&lt;=5.9,"C",IF(G14&lt;=6.9,"C+",IF(G14&lt;=7.9,"B",IF(G14&lt;=8.4,"B+","A")))))))</f>
        <v>C</v>
      </c>
      <c r="I14" s="41" t="s">
        <v>130</v>
      </c>
    </row>
    <row r="15" spans="1:11" ht="16.5">
      <c r="A15" s="16">
        <v>2</v>
      </c>
      <c r="B15" s="35" t="s">
        <v>24</v>
      </c>
      <c r="C15" s="36" t="s">
        <v>25</v>
      </c>
      <c r="D15" s="37" t="s">
        <v>26</v>
      </c>
      <c r="E15" s="18">
        <v>6</v>
      </c>
      <c r="F15" s="18">
        <v>7</v>
      </c>
      <c r="G15" s="18">
        <f t="shared" si="0"/>
        <v>6.6999999999999993</v>
      </c>
      <c r="H15" s="19" t="str">
        <f t="shared" si="1"/>
        <v>C+</v>
      </c>
      <c r="I15" s="41" t="s">
        <v>130</v>
      </c>
    </row>
    <row r="16" spans="1:11" ht="16.5">
      <c r="A16" s="16">
        <v>3</v>
      </c>
      <c r="B16" s="35" t="s">
        <v>27</v>
      </c>
      <c r="C16" s="36" t="s">
        <v>28</v>
      </c>
      <c r="D16" s="37" t="s">
        <v>29</v>
      </c>
      <c r="E16" s="18">
        <v>7</v>
      </c>
      <c r="F16" s="18">
        <v>7</v>
      </c>
      <c r="G16" s="18">
        <f t="shared" si="0"/>
        <v>7</v>
      </c>
      <c r="H16" s="19" t="str">
        <f t="shared" si="1"/>
        <v>B</v>
      </c>
      <c r="I16" s="41" t="s">
        <v>130</v>
      </c>
    </row>
    <row r="17" spans="1:9" ht="16.5">
      <c r="A17" s="16">
        <v>4</v>
      </c>
      <c r="B17" s="35" t="s">
        <v>30</v>
      </c>
      <c r="C17" s="36" t="s">
        <v>31</v>
      </c>
      <c r="D17" s="37" t="s">
        <v>32</v>
      </c>
      <c r="E17" s="18">
        <v>7</v>
      </c>
      <c r="F17" s="18">
        <v>5</v>
      </c>
      <c r="G17" s="18">
        <f t="shared" si="0"/>
        <v>5.6</v>
      </c>
      <c r="H17" s="19" t="str">
        <f t="shared" si="1"/>
        <v>C</v>
      </c>
      <c r="I17" s="41" t="s">
        <v>131</v>
      </c>
    </row>
    <row r="18" spans="1:9" ht="16.5">
      <c r="A18" s="16">
        <v>5</v>
      </c>
      <c r="B18" s="35" t="s">
        <v>33</v>
      </c>
      <c r="C18" s="36" t="s">
        <v>34</v>
      </c>
      <c r="D18" s="37" t="s">
        <v>35</v>
      </c>
      <c r="E18" s="18">
        <v>7.5</v>
      </c>
      <c r="F18" s="18">
        <v>7</v>
      </c>
      <c r="G18" s="18">
        <f t="shared" si="0"/>
        <v>7.1499999999999995</v>
      </c>
      <c r="H18" s="19" t="str">
        <f t="shared" si="1"/>
        <v>B</v>
      </c>
      <c r="I18" s="41" t="s">
        <v>131</v>
      </c>
    </row>
    <row r="19" spans="1:9" ht="16.5">
      <c r="A19" s="16">
        <v>6</v>
      </c>
      <c r="B19" s="35" t="s">
        <v>36</v>
      </c>
      <c r="C19" s="36" t="s">
        <v>37</v>
      </c>
      <c r="D19" s="37" t="s">
        <v>38</v>
      </c>
      <c r="E19" s="18">
        <v>7</v>
      </c>
      <c r="F19" s="18">
        <v>6</v>
      </c>
      <c r="G19" s="18">
        <f t="shared" si="0"/>
        <v>6.2999999999999989</v>
      </c>
      <c r="H19" s="19" t="str">
        <f t="shared" si="1"/>
        <v>C+</v>
      </c>
      <c r="I19" s="41" t="s">
        <v>132</v>
      </c>
    </row>
    <row r="20" spans="1:9" ht="16.5">
      <c r="A20" s="16">
        <v>7</v>
      </c>
      <c r="B20" s="35" t="s">
        <v>39</v>
      </c>
      <c r="C20" s="36" t="s">
        <v>40</v>
      </c>
      <c r="D20" s="37" t="s">
        <v>26</v>
      </c>
      <c r="E20" s="18">
        <v>7</v>
      </c>
      <c r="F20" s="18">
        <v>7</v>
      </c>
      <c r="G20" s="18">
        <f t="shared" si="0"/>
        <v>7</v>
      </c>
      <c r="H20" s="19" t="str">
        <f t="shared" si="1"/>
        <v>B</v>
      </c>
      <c r="I20" s="41" t="s">
        <v>133</v>
      </c>
    </row>
    <row r="21" spans="1:9" ht="16.5">
      <c r="A21" s="16">
        <v>8</v>
      </c>
      <c r="B21" s="35" t="s">
        <v>41</v>
      </c>
      <c r="C21" s="36" t="s">
        <v>42</v>
      </c>
      <c r="D21" s="37" t="s">
        <v>43</v>
      </c>
      <c r="E21" s="18">
        <v>7.5</v>
      </c>
      <c r="F21" s="18">
        <v>7</v>
      </c>
      <c r="G21" s="18">
        <f t="shared" si="0"/>
        <v>7.1499999999999995</v>
      </c>
      <c r="H21" s="19" t="str">
        <f t="shared" si="1"/>
        <v>B</v>
      </c>
      <c r="I21" s="41" t="s">
        <v>134</v>
      </c>
    </row>
    <row r="22" spans="1:9" ht="16.5">
      <c r="A22" s="16">
        <v>9</v>
      </c>
      <c r="B22" s="35" t="s">
        <v>44</v>
      </c>
      <c r="C22" s="36" t="s">
        <v>45</v>
      </c>
      <c r="D22" s="37" t="s">
        <v>46</v>
      </c>
      <c r="E22" s="18">
        <v>3</v>
      </c>
      <c r="F22" s="18">
        <v>7</v>
      </c>
      <c r="G22" s="18">
        <f t="shared" si="0"/>
        <v>5.7999999999999989</v>
      </c>
      <c r="H22" s="19" t="str">
        <f t="shared" si="1"/>
        <v>C</v>
      </c>
      <c r="I22" s="41" t="s">
        <v>134</v>
      </c>
    </row>
    <row r="23" spans="1:9" ht="16.5">
      <c r="A23" s="16">
        <v>10</v>
      </c>
      <c r="B23" s="35" t="s">
        <v>47</v>
      </c>
      <c r="C23" s="36" t="s">
        <v>48</v>
      </c>
      <c r="D23" s="37" t="s">
        <v>49</v>
      </c>
      <c r="E23" s="18">
        <v>6.5</v>
      </c>
      <c r="F23" s="18">
        <v>6</v>
      </c>
      <c r="G23" s="18">
        <f t="shared" si="0"/>
        <v>6.1499999999999995</v>
      </c>
      <c r="H23" s="19" t="str">
        <f t="shared" si="1"/>
        <v>C+</v>
      </c>
      <c r="I23" s="41" t="s">
        <v>135</v>
      </c>
    </row>
    <row r="24" spans="1:9" ht="16.5">
      <c r="A24" s="16">
        <v>11</v>
      </c>
      <c r="B24" s="35" t="s">
        <v>50</v>
      </c>
      <c r="C24" s="36" t="s">
        <v>51</v>
      </c>
      <c r="D24" s="37" t="s">
        <v>52</v>
      </c>
      <c r="E24" s="18">
        <v>8</v>
      </c>
      <c r="F24" s="18">
        <v>8</v>
      </c>
      <c r="G24" s="18">
        <f t="shared" si="0"/>
        <v>8</v>
      </c>
      <c r="H24" s="19" t="str">
        <f t="shared" si="1"/>
        <v>B+</v>
      </c>
      <c r="I24" s="41" t="s">
        <v>136</v>
      </c>
    </row>
    <row r="25" spans="1:9" ht="16.5">
      <c r="A25" s="16">
        <v>12</v>
      </c>
      <c r="B25" s="35" t="s">
        <v>53</v>
      </c>
      <c r="C25" s="36" t="s">
        <v>54</v>
      </c>
      <c r="D25" s="37" t="s">
        <v>55</v>
      </c>
      <c r="E25" s="18">
        <v>9</v>
      </c>
      <c r="F25" s="18">
        <v>7</v>
      </c>
      <c r="G25" s="18">
        <f t="shared" si="0"/>
        <v>7.6</v>
      </c>
      <c r="H25" s="19" t="str">
        <f t="shared" si="1"/>
        <v>B</v>
      </c>
      <c r="I25" s="41" t="s">
        <v>137</v>
      </c>
    </row>
    <row r="26" spans="1:9" ht="16.5">
      <c r="A26" s="16">
        <v>13</v>
      </c>
      <c r="B26" s="35" t="s">
        <v>56</v>
      </c>
      <c r="C26" s="36" t="s">
        <v>57</v>
      </c>
      <c r="D26" s="37" t="s">
        <v>58</v>
      </c>
      <c r="E26" s="18">
        <v>8</v>
      </c>
      <c r="F26" s="18">
        <v>8</v>
      </c>
      <c r="G26" s="18">
        <f t="shared" si="0"/>
        <v>8</v>
      </c>
      <c r="H26" s="19" t="str">
        <f t="shared" si="1"/>
        <v>B+</v>
      </c>
      <c r="I26" s="41" t="s">
        <v>137</v>
      </c>
    </row>
    <row r="27" spans="1:9" ht="16.5">
      <c r="A27" s="16">
        <v>14</v>
      </c>
      <c r="B27" s="35" t="s">
        <v>59</v>
      </c>
      <c r="C27" s="36" t="s">
        <v>60</v>
      </c>
      <c r="D27" s="37" t="s">
        <v>55</v>
      </c>
      <c r="E27" s="18">
        <v>8</v>
      </c>
      <c r="F27" s="18">
        <v>7</v>
      </c>
      <c r="G27" s="18">
        <f t="shared" si="0"/>
        <v>7.2999999999999989</v>
      </c>
      <c r="H27" s="19" t="str">
        <f t="shared" si="1"/>
        <v>B</v>
      </c>
      <c r="I27" s="41" t="s">
        <v>138</v>
      </c>
    </row>
    <row r="28" spans="1:9" ht="16.5">
      <c r="A28" s="16">
        <v>15</v>
      </c>
      <c r="B28" s="35" t="s">
        <v>61</v>
      </c>
      <c r="C28" s="36" t="s">
        <v>62</v>
      </c>
      <c r="D28" s="37" t="s">
        <v>63</v>
      </c>
      <c r="E28" s="18">
        <v>8</v>
      </c>
      <c r="F28" s="18">
        <v>8</v>
      </c>
      <c r="G28" s="18">
        <f t="shared" si="0"/>
        <v>8</v>
      </c>
      <c r="H28" s="19" t="str">
        <f t="shared" si="1"/>
        <v>B+</v>
      </c>
      <c r="I28" s="41" t="s">
        <v>139</v>
      </c>
    </row>
    <row r="29" spans="1:9" ht="16.5">
      <c r="A29" s="16">
        <v>16</v>
      </c>
      <c r="B29" s="35" t="s">
        <v>64</v>
      </c>
      <c r="C29" s="36" t="s">
        <v>65</v>
      </c>
      <c r="D29" s="37" t="s">
        <v>66</v>
      </c>
      <c r="E29" s="18">
        <v>8</v>
      </c>
      <c r="F29" s="18">
        <v>7</v>
      </c>
      <c r="G29" s="18">
        <f t="shared" si="0"/>
        <v>7.2999999999999989</v>
      </c>
      <c r="H29" s="19" t="str">
        <f t="shared" si="1"/>
        <v>B</v>
      </c>
      <c r="I29" s="41" t="s">
        <v>139</v>
      </c>
    </row>
    <row r="30" spans="1:9" ht="16.5">
      <c r="A30" s="16">
        <v>17</v>
      </c>
      <c r="B30" s="35" t="s">
        <v>67</v>
      </c>
      <c r="C30" s="36" t="s">
        <v>68</v>
      </c>
      <c r="D30" s="37" t="s">
        <v>69</v>
      </c>
      <c r="E30" s="18">
        <v>8</v>
      </c>
      <c r="F30" s="18">
        <v>6</v>
      </c>
      <c r="G30" s="18">
        <f t="shared" si="0"/>
        <v>6.6</v>
      </c>
      <c r="H30" s="19" t="str">
        <f t="shared" si="1"/>
        <v>C+</v>
      </c>
      <c r="I30" s="41" t="s">
        <v>140</v>
      </c>
    </row>
    <row r="31" spans="1:9" ht="16.5">
      <c r="A31" s="16">
        <v>18</v>
      </c>
      <c r="B31" s="35" t="s">
        <v>70</v>
      </c>
      <c r="C31" s="36" t="s">
        <v>71</v>
      </c>
      <c r="D31" s="37" t="s">
        <v>72</v>
      </c>
      <c r="E31" s="18">
        <v>7</v>
      </c>
      <c r="F31" s="18">
        <v>6</v>
      </c>
      <c r="G31" s="18">
        <f t="shared" si="0"/>
        <v>6.2999999999999989</v>
      </c>
      <c r="H31" s="19" t="str">
        <f t="shared" si="1"/>
        <v>C+</v>
      </c>
      <c r="I31" s="41" t="s">
        <v>140</v>
      </c>
    </row>
    <row r="32" spans="1:9" ht="16.5">
      <c r="A32" s="16">
        <v>19</v>
      </c>
      <c r="B32" s="35" t="s">
        <v>73</v>
      </c>
      <c r="C32" s="36" t="s">
        <v>37</v>
      </c>
      <c r="D32" s="37" t="s">
        <v>74</v>
      </c>
      <c r="E32" s="18">
        <v>7.5</v>
      </c>
      <c r="F32" s="18">
        <v>8</v>
      </c>
      <c r="G32" s="18">
        <f t="shared" si="0"/>
        <v>7.85</v>
      </c>
      <c r="H32" s="19" t="str">
        <f t="shared" si="1"/>
        <v>B</v>
      </c>
      <c r="I32" s="41" t="s">
        <v>141</v>
      </c>
    </row>
    <row r="33" spans="1:9" ht="16.5">
      <c r="A33" s="16">
        <v>20</v>
      </c>
      <c r="B33" s="35" t="s">
        <v>75</v>
      </c>
      <c r="C33" s="36" t="s">
        <v>76</v>
      </c>
      <c r="D33" s="37" t="s">
        <v>77</v>
      </c>
      <c r="E33" s="18">
        <v>7</v>
      </c>
      <c r="F33" s="18">
        <v>7</v>
      </c>
      <c r="G33" s="18">
        <f t="shared" si="0"/>
        <v>7</v>
      </c>
      <c r="H33" s="19" t="str">
        <f t="shared" si="1"/>
        <v>B</v>
      </c>
      <c r="I33" s="41" t="s">
        <v>142</v>
      </c>
    </row>
    <row r="34" spans="1:9" ht="16.5">
      <c r="A34" s="16">
        <v>21</v>
      </c>
      <c r="B34" s="35" t="s">
        <v>78</v>
      </c>
      <c r="C34" s="36" t="s">
        <v>79</v>
      </c>
      <c r="D34" s="37" t="s">
        <v>32</v>
      </c>
      <c r="E34" s="18">
        <v>7.5</v>
      </c>
      <c r="F34" s="18">
        <v>8</v>
      </c>
      <c r="G34" s="18">
        <f t="shared" si="0"/>
        <v>7.85</v>
      </c>
      <c r="H34" s="19" t="str">
        <f t="shared" si="1"/>
        <v>B</v>
      </c>
      <c r="I34" s="41" t="s">
        <v>142</v>
      </c>
    </row>
    <row r="35" spans="1:9" ht="16.5">
      <c r="A35" s="16">
        <v>22</v>
      </c>
      <c r="B35" s="35" t="s">
        <v>80</v>
      </c>
      <c r="C35" s="36" t="s">
        <v>81</v>
      </c>
      <c r="D35" s="37" t="s">
        <v>82</v>
      </c>
      <c r="E35" s="18">
        <v>8</v>
      </c>
      <c r="F35" s="18">
        <v>8</v>
      </c>
      <c r="G35" s="18">
        <f t="shared" si="0"/>
        <v>8</v>
      </c>
      <c r="H35" s="19" t="str">
        <f t="shared" si="1"/>
        <v>B+</v>
      </c>
      <c r="I35" s="41" t="s">
        <v>143</v>
      </c>
    </row>
    <row r="36" spans="1:9" ht="16.5">
      <c r="A36" s="16">
        <v>23</v>
      </c>
      <c r="B36" s="35" t="s">
        <v>83</v>
      </c>
      <c r="C36" s="36" t="s">
        <v>84</v>
      </c>
      <c r="D36" s="37" t="s">
        <v>85</v>
      </c>
      <c r="E36" s="18">
        <v>7.5</v>
      </c>
      <c r="F36" s="18">
        <v>7</v>
      </c>
      <c r="G36" s="18">
        <f t="shared" si="0"/>
        <v>7.1499999999999995</v>
      </c>
      <c r="H36" s="19" t="str">
        <f t="shared" si="1"/>
        <v>B</v>
      </c>
      <c r="I36" s="41" t="s">
        <v>144</v>
      </c>
    </row>
    <row r="37" spans="1:9" ht="16.5">
      <c r="A37" s="16">
        <v>24</v>
      </c>
      <c r="B37" s="35" t="s">
        <v>86</v>
      </c>
      <c r="C37" s="36" t="s">
        <v>87</v>
      </c>
      <c r="D37" s="37" t="s">
        <v>88</v>
      </c>
      <c r="E37" s="18">
        <v>8</v>
      </c>
      <c r="F37" s="18">
        <v>6</v>
      </c>
      <c r="G37" s="18">
        <f t="shared" si="0"/>
        <v>6.6</v>
      </c>
      <c r="H37" s="19" t="str">
        <f t="shared" si="1"/>
        <v>C+</v>
      </c>
      <c r="I37" s="41" t="s">
        <v>145</v>
      </c>
    </row>
    <row r="38" spans="1:9" ht="16.5">
      <c r="A38" s="16">
        <v>25</v>
      </c>
      <c r="B38" s="35" t="s">
        <v>89</v>
      </c>
      <c r="C38" s="36" t="s">
        <v>90</v>
      </c>
      <c r="D38" s="37" t="s">
        <v>91</v>
      </c>
      <c r="E38" s="18">
        <v>8</v>
      </c>
      <c r="F38" s="18">
        <v>7</v>
      </c>
      <c r="G38" s="18">
        <f t="shared" si="0"/>
        <v>7.2999999999999989</v>
      </c>
      <c r="H38" s="19" t="str">
        <f t="shared" si="1"/>
        <v>B</v>
      </c>
      <c r="I38" s="41" t="s">
        <v>145</v>
      </c>
    </row>
    <row r="39" spans="1:9" ht="16.5">
      <c r="A39" s="16">
        <v>26</v>
      </c>
      <c r="B39" s="35" t="s">
        <v>92</v>
      </c>
      <c r="C39" s="36" t="s">
        <v>93</v>
      </c>
      <c r="D39" s="37" t="s">
        <v>94</v>
      </c>
      <c r="E39" s="18">
        <v>7</v>
      </c>
      <c r="F39" s="18">
        <v>8</v>
      </c>
      <c r="G39" s="18">
        <f t="shared" si="0"/>
        <v>7.6999999999999993</v>
      </c>
      <c r="H39" s="19" t="str">
        <f t="shared" si="1"/>
        <v>B</v>
      </c>
      <c r="I39" s="41" t="s">
        <v>146</v>
      </c>
    </row>
    <row r="40" spans="1:9" ht="16.5">
      <c r="A40" s="16">
        <v>27</v>
      </c>
      <c r="B40" s="35" t="s">
        <v>95</v>
      </c>
      <c r="C40" s="36" t="s">
        <v>96</v>
      </c>
      <c r="D40" s="37" t="s">
        <v>97</v>
      </c>
      <c r="E40" s="18">
        <v>7</v>
      </c>
      <c r="F40" s="18">
        <v>6</v>
      </c>
      <c r="G40" s="18">
        <f t="shared" si="0"/>
        <v>6.2999999999999989</v>
      </c>
      <c r="H40" s="19" t="str">
        <f t="shared" si="1"/>
        <v>C+</v>
      </c>
      <c r="I40" s="41" t="s">
        <v>147</v>
      </c>
    </row>
    <row r="41" spans="1:9" ht="16.5">
      <c r="A41" s="16">
        <v>28</v>
      </c>
      <c r="B41" s="35" t="s">
        <v>98</v>
      </c>
      <c r="C41" s="36" t="s">
        <v>99</v>
      </c>
      <c r="D41" s="37" t="s">
        <v>100</v>
      </c>
      <c r="E41" s="18">
        <v>8</v>
      </c>
      <c r="F41" s="18">
        <v>7</v>
      </c>
      <c r="G41" s="18">
        <f t="shared" si="0"/>
        <v>7.2999999999999989</v>
      </c>
      <c r="H41" s="19" t="str">
        <f t="shared" si="1"/>
        <v>B</v>
      </c>
      <c r="I41" s="41" t="s">
        <v>148</v>
      </c>
    </row>
    <row r="42" spans="1:9" ht="16.5">
      <c r="A42" s="16">
        <v>29</v>
      </c>
      <c r="B42" s="38" t="s">
        <v>101</v>
      </c>
      <c r="C42" s="36" t="s">
        <v>102</v>
      </c>
      <c r="D42" s="36" t="s">
        <v>103</v>
      </c>
      <c r="E42" s="18">
        <v>8</v>
      </c>
      <c r="F42" s="18">
        <v>8</v>
      </c>
      <c r="G42" s="18">
        <f t="shared" si="0"/>
        <v>8</v>
      </c>
      <c r="H42" s="19" t="str">
        <f t="shared" si="1"/>
        <v>B+</v>
      </c>
      <c r="I42" s="42" t="s">
        <v>149</v>
      </c>
    </row>
    <row r="43" spans="1:9" ht="16.5">
      <c r="A43" s="16">
        <v>30</v>
      </c>
      <c r="B43" s="38" t="s">
        <v>104</v>
      </c>
      <c r="C43" s="36" t="s">
        <v>105</v>
      </c>
      <c r="D43" s="36" t="s">
        <v>106</v>
      </c>
      <c r="E43" s="18">
        <v>8</v>
      </c>
      <c r="F43" s="18">
        <v>6</v>
      </c>
      <c r="G43" s="18">
        <f t="shared" si="0"/>
        <v>6.6</v>
      </c>
      <c r="H43" s="19" t="str">
        <f t="shared" si="1"/>
        <v>C+</v>
      </c>
      <c r="I43" s="42" t="s">
        <v>149</v>
      </c>
    </row>
    <row r="44" spans="1:9" ht="16.5">
      <c r="A44" s="16">
        <v>31</v>
      </c>
      <c r="B44" s="38" t="s">
        <v>107</v>
      </c>
      <c r="C44" s="36" t="s">
        <v>108</v>
      </c>
      <c r="D44" s="36" t="s">
        <v>109</v>
      </c>
      <c r="E44" s="18">
        <v>8</v>
      </c>
      <c r="F44" s="18">
        <v>6</v>
      </c>
      <c r="G44" s="18">
        <f t="shared" si="0"/>
        <v>6.6</v>
      </c>
      <c r="H44" s="19" t="str">
        <f t="shared" si="1"/>
        <v>C+</v>
      </c>
      <c r="I44" s="42" t="s">
        <v>149</v>
      </c>
    </row>
    <row r="45" spans="1:9" ht="16.5">
      <c r="A45" s="16">
        <v>32</v>
      </c>
      <c r="B45" s="38" t="s">
        <v>110</v>
      </c>
      <c r="C45" s="36" t="s">
        <v>111</v>
      </c>
      <c r="D45" s="36" t="s">
        <v>112</v>
      </c>
      <c r="E45" s="18">
        <v>8</v>
      </c>
      <c r="F45" s="18">
        <v>7</v>
      </c>
      <c r="G45" s="18">
        <f t="shared" si="0"/>
        <v>7.2999999999999989</v>
      </c>
      <c r="H45" s="19" t="str">
        <f t="shared" si="1"/>
        <v>B</v>
      </c>
      <c r="I45" s="42" t="s">
        <v>150</v>
      </c>
    </row>
    <row r="46" spans="1:9" ht="16.5">
      <c r="A46" s="16">
        <v>33</v>
      </c>
      <c r="B46" s="38" t="s">
        <v>113</v>
      </c>
      <c r="C46" s="36" t="s">
        <v>114</v>
      </c>
      <c r="D46" s="36" t="s">
        <v>115</v>
      </c>
      <c r="E46" s="18">
        <v>8</v>
      </c>
      <c r="F46" s="18">
        <v>7</v>
      </c>
      <c r="G46" s="18">
        <f t="shared" si="0"/>
        <v>7.2999999999999989</v>
      </c>
      <c r="H46" s="19" t="str">
        <f t="shared" si="1"/>
        <v>B</v>
      </c>
      <c r="I46" s="42" t="s">
        <v>151</v>
      </c>
    </row>
    <row r="47" spans="1:9" ht="16.5">
      <c r="A47" s="16">
        <v>34</v>
      </c>
      <c r="B47" s="38" t="s">
        <v>116</v>
      </c>
      <c r="C47" s="36" t="s">
        <v>117</v>
      </c>
      <c r="D47" s="36" t="s">
        <v>26</v>
      </c>
      <c r="E47" s="18">
        <v>7.5</v>
      </c>
      <c r="F47" s="18">
        <v>6</v>
      </c>
      <c r="G47" s="18">
        <f t="shared" si="0"/>
        <v>6.4499999999999993</v>
      </c>
      <c r="H47" s="19" t="str">
        <f t="shared" si="1"/>
        <v>C+</v>
      </c>
      <c r="I47" s="42" t="s">
        <v>152</v>
      </c>
    </row>
    <row r="48" spans="1:9" ht="16.5">
      <c r="A48" s="16">
        <v>35</v>
      </c>
      <c r="B48" s="38" t="s">
        <v>118</v>
      </c>
      <c r="C48" s="36" t="s">
        <v>119</v>
      </c>
      <c r="D48" s="36" t="s">
        <v>120</v>
      </c>
      <c r="E48" s="18">
        <v>7</v>
      </c>
      <c r="F48" s="18">
        <v>8</v>
      </c>
      <c r="G48" s="18">
        <f t="shared" si="0"/>
        <v>7.6999999999999993</v>
      </c>
      <c r="H48" s="19" t="str">
        <f t="shared" si="1"/>
        <v>B</v>
      </c>
      <c r="I48" s="42" t="s">
        <v>153</v>
      </c>
    </row>
    <row r="49" spans="1:9" ht="16.5">
      <c r="A49" s="16">
        <v>36</v>
      </c>
      <c r="B49" s="38" t="s">
        <v>121</v>
      </c>
      <c r="C49" s="36" t="s">
        <v>122</v>
      </c>
      <c r="D49" s="36" t="s">
        <v>123</v>
      </c>
      <c r="E49" s="18">
        <v>7.5</v>
      </c>
      <c r="F49" s="18">
        <v>8</v>
      </c>
      <c r="G49" s="18">
        <f t="shared" si="0"/>
        <v>7.85</v>
      </c>
      <c r="H49" s="19" t="str">
        <f t="shared" si="1"/>
        <v>B</v>
      </c>
      <c r="I49" s="42" t="s">
        <v>153</v>
      </c>
    </row>
    <row r="50" spans="1:9" ht="16.5">
      <c r="A50" s="16">
        <v>37</v>
      </c>
      <c r="B50" s="39">
        <v>610020029</v>
      </c>
      <c r="C50" s="36" t="s">
        <v>124</v>
      </c>
      <c r="D50" s="36" t="s">
        <v>125</v>
      </c>
      <c r="E50" s="18">
        <v>8</v>
      </c>
      <c r="F50" s="18">
        <v>7</v>
      </c>
      <c r="G50" s="18">
        <f t="shared" si="0"/>
        <v>7.2999999999999989</v>
      </c>
      <c r="H50" s="19" t="str">
        <f t="shared" si="1"/>
        <v>B</v>
      </c>
      <c r="I50" s="42" t="s">
        <v>154</v>
      </c>
    </row>
    <row r="51" spans="1:9" ht="16.5">
      <c r="A51" s="16">
        <v>38</v>
      </c>
      <c r="B51" s="39">
        <v>810070009</v>
      </c>
      <c r="C51" s="36" t="s">
        <v>126</v>
      </c>
      <c r="D51" s="36" t="s">
        <v>127</v>
      </c>
      <c r="E51" s="18">
        <v>5</v>
      </c>
      <c r="F51" s="18">
        <v>7</v>
      </c>
      <c r="G51" s="18">
        <f t="shared" si="0"/>
        <v>6.3999999999999995</v>
      </c>
      <c r="H51" s="19" t="str">
        <f t="shared" si="1"/>
        <v>C+</v>
      </c>
      <c r="I51" s="42" t="s">
        <v>155</v>
      </c>
    </row>
    <row r="52" spans="1:9" ht="16.5">
      <c r="A52" s="16">
        <v>39</v>
      </c>
      <c r="B52" s="40">
        <v>710090136</v>
      </c>
      <c r="C52" s="36" t="s">
        <v>128</v>
      </c>
      <c r="D52" s="37" t="s">
        <v>129</v>
      </c>
      <c r="E52" s="18">
        <v>5.5</v>
      </c>
      <c r="F52" s="18">
        <v>6</v>
      </c>
      <c r="G52" s="18">
        <f t="shared" si="0"/>
        <v>5.85</v>
      </c>
      <c r="H52" s="19" t="str">
        <f t="shared" si="1"/>
        <v>C</v>
      </c>
      <c r="I52" s="41" t="s">
        <v>156</v>
      </c>
    </row>
    <row r="53" spans="1:9" ht="15.75">
      <c r="A53" s="16">
        <v>40</v>
      </c>
      <c r="B53" s="43" t="s">
        <v>162</v>
      </c>
      <c r="C53" s="17" t="s">
        <v>163</v>
      </c>
      <c r="D53" s="17" t="s">
        <v>164</v>
      </c>
      <c r="E53" s="18">
        <v>8</v>
      </c>
      <c r="F53" s="18">
        <v>5</v>
      </c>
      <c r="G53" s="18">
        <f t="shared" si="0"/>
        <v>5.9</v>
      </c>
      <c r="H53" s="19" t="str">
        <f t="shared" si="1"/>
        <v>C</v>
      </c>
      <c r="I53" s="20" t="s">
        <v>165</v>
      </c>
    </row>
    <row r="54" spans="1:9" ht="15.75">
      <c r="A54" s="2"/>
      <c r="B54" s="21"/>
      <c r="C54" s="2"/>
      <c r="D54" s="2"/>
      <c r="E54" s="2"/>
      <c r="F54" s="2"/>
      <c r="G54" s="2"/>
      <c r="H54" s="2"/>
      <c r="I54" s="2"/>
    </row>
    <row r="55" spans="1:9" ht="15.75">
      <c r="A55" s="22" t="str">
        <f>"Cộng danh sách gồm "</f>
        <v xml:space="preserve">Cộng danh sách gồm </v>
      </c>
      <c r="B55" s="22"/>
      <c r="C55" s="22"/>
      <c r="D55" s="23">
        <f>COUNTA(H14:H53)</f>
        <v>40</v>
      </c>
      <c r="E55" s="24">
        <v>1</v>
      </c>
      <c r="F55" s="25"/>
      <c r="G55" s="2"/>
      <c r="H55" s="2"/>
      <c r="I55" s="2"/>
    </row>
    <row r="56" spans="1:9" ht="15.75">
      <c r="A56" s="26" t="s">
        <v>14</v>
      </c>
      <c r="B56" s="26"/>
      <c r="C56" s="26"/>
      <c r="D56" s="27">
        <f>COUNTIF(G14:G53,"&gt;=5")</f>
        <v>40</v>
      </c>
      <c r="E56" s="28">
        <f>D56/D55</f>
        <v>1</v>
      </c>
      <c r="F56" s="29"/>
      <c r="G56" s="2"/>
      <c r="H56" s="2"/>
      <c r="I56" s="2"/>
    </row>
    <row r="57" spans="1:9" ht="15.75">
      <c r="A57" s="26" t="s">
        <v>15</v>
      </c>
      <c r="B57" s="26"/>
      <c r="C57" s="26"/>
      <c r="D57" s="27"/>
      <c r="E57" s="28">
        <f>D57/D55</f>
        <v>0</v>
      </c>
      <c r="F57" s="29"/>
      <c r="G57" s="2"/>
      <c r="H57" s="2"/>
      <c r="I57" s="2"/>
    </row>
    <row r="58" spans="1:9" ht="15.75">
      <c r="A58" s="5"/>
      <c r="B58" s="5"/>
      <c r="C58" s="30"/>
      <c r="D58" s="5"/>
      <c r="E58" s="7"/>
      <c r="F58" s="2"/>
      <c r="G58" s="2"/>
      <c r="H58" s="2"/>
      <c r="I58" s="2"/>
    </row>
    <row r="59" spans="1:9" ht="15.75">
      <c r="A59" s="2"/>
      <c r="B59" s="2" t="s">
        <v>16</v>
      </c>
      <c r="C59" s="2"/>
      <c r="D59" s="2"/>
      <c r="E59" s="48" t="str">
        <f ca="1">"TP. Hồ Chí Minh, ngày "&amp;  DAY(NOW())&amp;" tháng " &amp;MONTH(NOW())&amp;" năm "&amp;YEAR(NOW())</f>
        <v>TP. Hồ Chí Minh, ngày 28 tháng 4 năm 2017</v>
      </c>
      <c r="F59" s="48"/>
      <c r="G59" s="48"/>
      <c r="H59" s="48"/>
      <c r="I59" s="48"/>
    </row>
    <row r="60" spans="1:9" ht="15.75">
      <c r="A60" s="6" t="s">
        <v>17</v>
      </c>
      <c r="B60" s="6"/>
      <c r="C60" s="6"/>
      <c r="D60" s="2"/>
      <c r="E60" s="44" t="s">
        <v>168</v>
      </c>
      <c r="F60" s="3"/>
      <c r="G60" s="3"/>
      <c r="H60" s="3"/>
      <c r="I60" s="3"/>
    </row>
    <row r="61" spans="1:9" ht="15.75">
      <c r="A61" s="3"/>
      <c r="B61" s="3"/>
      <c r="C61" s="3"/>
      <c r="D61" s="2"/>
      <c r="E61" s="6"/>
      <c r="F61" s="6"/>
      <c r="G61" s="6"/>
      <c r="H61" s="6"/>
      <c r="I61" s="6"/>
    </row>
    <row r="62" spans="1:9" ht="15.75">
      <c r="A62" s="34"/>
      <c r="B62" s="34"/>
      <c r="C62" s="34"/>
      <c r="D62" s="2"/>
      <c r="E62" s="6"/>
      <c r="F62" s="6"/>
      <c r="G62" s="6"/>
      <c r="H62" s="6"/>
      <c r="I62" s="6"/>
    </row>
    <row r="63" spans="1:9" ht="15.75">
      <c r="A63" s="34"/>
      <c r="B63" s="34"/>
      <c r="C63" s="34"/>
      <c r="D63" s="2"/>
      <c r="E63" s="6"/>
      <c r="F63" s="6"/>
      <c r="G63" s="6"/>
      <c r="H63" s="6"/>
      <c r="I63" s="6"/>
    </row>
    <row r="64" spans="1:9" ht="15.75">
      <c r="A64" s="3"/>
      <c r="B64" s="3"/>
      <c r="C64" s="3"/>
      <c r="E64" s="6"/>
      <c r="F64" s="6"/>
      <c r="G64" s="6"/>
      <c r="H64" s="6"/>
      <c r="I64" s="6"/>
    </row>
    <row r="65" spans="1:9" ht="15.75">
      <c r="A65" s="3"/>
      <c r="B65" s="3"/>
      <c r="C65" s="3"/>
      <c r="E65" s="6"/>
      <c r="F65" s="6"/>
      <c r="G65" s="6"/>
      <c r="H65" s="6"/>
      <c r="I65" s="6"/>
    </row>
    <row r="66" spans="1:9" ht="16.5">
      <c r="A66" s="2"/>
      <c r="B66" s="46" t="s">
        <v>161</v>
      </c>
      <c r="C66" s="46"/>
      <c r="E66" s="6"/>
      <c r="F66" s="3" t="s">
        <v>157</v>
      </c>
      <c r="G66" s="3"/>
      <c r="H66" s="3"/>
      <c r="I66" s="6"/>
    </row>
    <row r="67" spans="1:9" ht="15.75">
      <c r="A67" s="31"/>
      <c r="B67" s="32"/>
      <c r="C67" s="32"/>
    </row>
    <row r="68" spans="1:9" ht="15.75">
      <c r="F68" s="33"/>
      <c r="G68" s="33"/>
      <c r="H68" s="33"/>
    </row>
  </sheetData>
  <protectedRanges>
    <protectedRange sqref="I53" name="Range4"/>
    <protectedRange sqref="C7:C9 G7:G8" name="Range2"/>
    <protectedRange sqref="E12:F12" name="Range6"/>
    <protectedRange sqref="D61:D63" name="Range5_1"/>
    <protectedRange sqref="E61:E63 E66 G66:I66" name="Range5_2"/>
    <protectedRange sqref="A66" name="Range5_1_2"/>
    <protectedRange sqref="F14:F53" name="Range3_1_1"/>
    <protectedRange sqref="B53:E53 E14:E52" name="Range3_2"/>
    <protectedRange sqref="A3" name="Range1_1"/>
    <protectedRange sqref="B14:D52" name="Range3_1_1_1"/>
    <protectedRange sqref="I14:I52" name="Range4_1"/>
  </protectedRanges>
  <mergeCells count="7">
    <mergeCell ref="B66:C66"/>
    <mergeCell ref="A1:D1"/>
    <mergeCell ref="E1:I1"/>
    <mergeCell ref="A2:D2"/>
    <mergeCell ref="A3:D3"/>
    <mergeCell ref="E59:I59"/>
    <mergeCell ref="C5:K5"/>
  </mergeCells>
  <conditionalFormatting sqref="H14:H53">
    <cfRule type="cellIs" dxfId="5" priority="3" stopIfTrue="1" operator="equal">
      <formula>"F"</formula>
    </cfRule>
  </conditionalFormatting>
  <conditionalFormatting sqref="G14:G53">
    <cfRule type="expression" dxfId="4" priority="2" stopIfTrue="1">
      <formula>MAX(#REF!)&lt;4</formula>
    </cfRule>
  </conditionalFormatting>
  <conditionalFormatting sqref="G14:G53">
    <cfRule type="expression" dxfId="3" priority="1" stopIfTrue="1">
      <formula>MAX(#REF!)&lt;4</formula>
    </cfRule>
  </conditionalFormatting>
  <pageMargins left="0.25" right="5.2083333333333336E-2" top="0.75" bottom="5.2083333333333336E-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8"/>
  <sheetViews>
    <sheetView topLeftCell="A49" workbookViewId="0">
      <selection activeCell="K58" sqref="K58"/>
    </sheetView>
  </sheetViews>
  <sheetFormatPr defaultRowHeight="15"/>
  <cols>
    <col min="1" max="1" width="4.42578125" customWidth="1"/>
    <col min="2" max="2" width="14.42578125" customWidth="1"/>
    <col min="3" max="3" width="22.57031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11" ht="15.75">
      <c r="A1" s="47" t="s">
        <v>0</v>
      </c>
      <c r="B1" s="47"/>
      <c r="C1" s="47"/>
      <c r="D1" s="47"/>
      <c r="E1" s="47" t="s">
        <v>1</v>
      </c>
      <c r="F1" s="47"/>
      <c r="G1" s="47"/>
      <c r="H1" s="47"/>
      <c r="I1" s="47"/>
    </row>
    <row r="2" spans="1:11" ht="15.75">
      <c r="A2" s="47" t="s">
        <v>2</v>
      </c>
      <c r="B2" s="47"/>
      <c r="C2" s="47"/>
      <c r="D2" s="47"/>
      <c r="E2" s="44" t="s">
        <v>3</v>
      </c>
      <c r="F2" s="44"/>
      <c r="G2" s="44"/>
      <c r="H2" s="44"/>
      <c r="I2" s="44"/>
    </row>
    <row r="3" spans="1:11" ht="15.75">
      <c r="A3" s="47" t="s">
        <v>4</v>
      </c>
      <c r="B3" s="47"/>
      <c r="C3" s="47"/>
      <c r="D3" s="47"/>
      <c r="E3" s="1"/>
      <c r="F3" s="2"/>
      <c r="G3" s="2"/>
      <c r="H3" s="2"/>
      <c r="I3" s="2"/>
    </row>
    <row r="4" spans="1:11" ht="15.75">
      <c r="A4" s="44"/>
      <c r="B4" s="44"/>
      <c r="C4" s="44"/>
      <c r="D4" s="44"/>
      <c r="E4" s="2"/>
      <c r="F4" s="2"/>
      <c r="G4" s="2"/>
      <c r="H4" s="2"/>
      <c r="I4" s="2"/>
    </row>
    <row r="5" spans="1:11" ht="20.25" customHeight="1">
      <c r="A5" s="4"/>
      <c r="B5" s="49" t="s">
        <v>167</v>
      </c>
      <c r="C5" s="49"/>
      <c r="D5" s="49"/>
      <c r="E5" s="49"/>
      <c r="F5" s="49"/>
      <c r="G5" s="49"/>
      <c r="H5" s="49"/>
      <c r="I5" s="45"/>
      <c r="J5" s="45"/>
      <c r="K5" s="45"/>
    </row>
    <row r="6" spans="1:11" ht="15.75">
      <c r="A6" s="44"/>
      <c r="B6" s="44"/>
      <c r="C6" s="44"/>
      <c r="D6" s="44"/>
      <c r="E6" s="44"/>
      <c r="F6" s="44"/>
      <c r="G6" s="44"/>
      <c r="H6" s="44"/>
      <c r="I6" s="44"/>
    </row>
    <row r="7" spans="1:11" ht="15.75">
      <c r="A7" s="5" t="s">
        <v>18</v>
      </c>
      <c r="B7" s="5"/>
      <c r="C7" s="5"/>
      <c r="D7" s="5"/>
      <c r="E7" s="5" t="s">
        <v>19</v>
      </c>
      <c r="F7" s="5"/>
      <c r="G7" s="6"/>
      <c r="H7" s="7"/>
      <c r="I7" s="7"/>
    </row>
    <row r="8" spans="1:11" ht="15.75">
      <c r="A8" s="8" t="s">
        <v>158</v>
      </c>
      <c r="B8" s="8"/>
      <c r="C8" s="8"/>
      <c r="D8" s="8"/>
      <c r="E8" s="8" t="s">
        <v>20</v>
      </c>
      <c r="F8" s="8"/>
      <c r="G8" s="6"/>
      <c r="H8" s="7"/>
      <c r="I8" s="7"/>
    </row>
    <row r="9" spans="1:11" ht="15.75">
      <c r="A9" s="8" t="s">
        <v>159</v>
      </c>
      <c r="B9" s="8"/>
      <c r="C9" s="8"/>
      <c r="D9" s="8"/>
      <c r="E9" s="9" t="s">
        <v>160</v>
      </c>
      <c r="F9" s="10"/>
      <c r="G9" s="10"/>
      <c r="H9" s="2"/>
      <c r="I9" s="2"/>
    </row>
    <row r="10" spans="1:11" ht="15.75">
      <c r="A10" s="2"/>
      <c r="B10" s="2"/>
      <c r="C10" s="2"/>
      <c r="D10" s="2"/>
      <c r="E10" s="2"/>
      <c r="F10" s="2"/>
      <c r="G10" s="2"/>
      <c r="H10" s="2"/>
      <c r="I10" s="2"/>
    </row>
    <row r="11" spans="1:11" ht="47.25">
      <c r="A11" s="11" t="s">
        <v>5</v>
      </c>
      <c r="B11" s="12" t="s">
        <v>6</v>
      </c>
      <c r="C11" s="12" t="s">
        <v>7</v>
      </c>
      <c r="D11" s="12"/>
      <c r="E11" s="13" t="s">
        <v>8</v>
      </c>
      <c r="F11" s="13" t="s">
        <v>9</v>
      </c>
      <c r="G11" s="13" t="s">
        <v>10</v>
      </c>
      <c r="H11" s="13"/>
      <c r="I11" s="14" t="s">
        <v>11</v>
      </c>
    </row>
    <row r="12" spans="1:11" ht="15.75">
      <c r="A12" s="11"/>
      <c r="B12" s="12"/>
      <c r="C12" s="12"/>
      <c r="D12" s="12"/>
      <c r="E12" s="15">
        <v>0.3</v>
      </c>
      <c r="F12" s="15">
        <v>0.7</v>
      </c>
      <c r="G12" s="14" t="s">
        <v>12</v>
      </c>
      <c r="H12" s="14" t="s">
        <v>13</v>
      </c>
      <c r="I12" s="14"/>
    </row>
    <row r="13" spans="1:11" ht="15.7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11" ht="16.5">
      <c r="A14" s="16">
        <v>1</v>
      </c>
      <c r="B14" s="35" t="s">
        <v>21</v>
      </c>
      <c r="C14" s="36" t="s">
        <v>22</v>
      </c>
      <c r="D14" s="37" t="s">
        <v>23</v>
      </c>
      <c r="E14" s="18">
        <v>5</v>
      </c>
      <c r="F14" s="18"/>
      <c r="G14" s="18">
        <f t="shared" ref="G14:G53" si="0">E14*$E$12+F14*$F$12</f>
        <v>1.5</v>
      </c>
      <c r="H14" s="19" t="str">
        <f t="shared" ref="H14:H53" si="1">IF(G14&lt;4,"F",IF(G14&lt;=4.9,"D",IF(G14&lt;=5.4,"D+",IF(G14&lt;=5.9,"C",IF(G14&lt;=6.9,"C+",IF(G14&lt;=7.9,"B",IF(G14&lt;=8.4,"B+","A")))))))</f>
        <v>F</v>
      </c>
      <c r="I14" s="41" t="s">
        <v>130</v>
      </c>
    </row>
    <row r="15" spans="1:11" ht="16.5">
      <c r="A15" s="16">
        <v>2</v>
      </c>
      <c r="B15" s="35" t="s">
        <v>24</v>
      </c>
      <c r="C15" s="36" t="s">
        <v>25</v>
      </c>
      <c r="D15" s="37" t="s">
        <v>26</v>
      </c>
      <c r="E15" s="18">
        <v>6</v>
      </c>
      <c r="F15" s="18"/>
      <c r="G15" s="18">
        <f t="shared" si="0"/>
        <v>1.7999999999999998</v>
      </c>
      <c r="H15" s="19" t="str">
        <f t="shared" si="1"/>
        <v>F</v>
      </c>
      <c r="I15" s="41" t="s">
        <v>130</v>
      </c>
    </row>
    <row r="16" spans="1:11" ht="16.5">
      <c r="A16" s="16">
        <v>3</v>
      </c>
      <c r="B16" s="35" t="s">
        <v>27</v>
      </c>
      <c r="C16" s="36" t="s">
        <v>28</v>
      </c>
      <c r="D16" s="37" t="s">
        <v>29</v>
      </c>
      <c r="E16" s="18">
        <v>7</v>
      </c>
      <c r="F16" s="18"/>
      <c r="G16" s="18">
        <f t="shared" si="0"/>
        <v>2.1</v>
      </c>
      <c r="H16" s="19" t="str">
        <f t="shared" si="1"/>
        <v>F</v>
      </c>
      <c r="I16" s="41" t="s">
        <v>130</v>
      </c>
    </row>
    <row r="17" spans="1:9" ht="16.5">
      <c r="A17" s="16">
        <v>4</v>
      </c>
      <c r="B17" s="35" t="s">
        <v>30</v>
      </c>
      <c r="C17" s="36" t="s">
        <v>31</v>
      </c>
      <c r="D17" s="37" t="s">
        <v>32</v>
      </c>
      <c r="E17" s="18">
        <v>7</v>
      </c>
      <c r="F17" s="18"/>
      <c r="G17" s="18">
        <f t="shared" si="0"/>
        <v>2.1</v>
      </c>
      <c r="H17" s="19" t="str">
        <f t="shared" si="1"/>
        <v>F</v>
      </c>
      <c r="I17" s="41" t="s">
        <v>131</v>
      </c>
    </row>
    <row r="18" spans="1:9" ht="16.5">
      <c r="A18" s="16">
        <v>5</v>
      </c>
      <c r="B18" s="35" t="s">
        <v>33</v>
      </c>
      <c r="C18" s="36" t="s">
        <v>34</v>
      </c>
      <c r="D18" s="37" t="s">
        <v>35</v>
      </c>
      <c r="E18" s="18">
        <v>7.5</v>
      </c>
      <c r="F18" s="18"/>
      <c r="G18" s="18">
        <f t="shared" si="0"/>
        <v>2.25</v>
      </c>
      <c r="H18" s="19" t="str">
        <f t="shared" si="1"/>
        <v>F</v>
      </c>
      <c r="I18" s="41" t="s">
        <v>131</v>
      </c>
    </row>
    <row r="19" spans="1:9" ht="16.5">
      <c r="A19" s="16">
        <v>6</v>
      </c>
      <c r="B19" s="35" t="s">
        <v>36</v>
      </c>
      <c r="C19" s="36" t="s">
        <v>37</v>
      </c>
      <c r="D19" s="37" t="s">
        <v>38</v>
      </c>
      <c r="E19" s="18">
        <v>7</v>
      </c>
      <c r="F19" s="18"/>
      <c r="G19" s="18">
        <f t="shared" si="0"/>
        <v>2.1</v>
      </c>
      <c r="H19" s="19" t="str">
        <f t="shared" si="1"/>
        <v>F</v>
      </c>
      <c r="I19" s="41" t="s">
        <v>132</v>
      </c>
    </row>
    <row r="20" spans="1:9" ht="16.5">
      <c r="A20" s="16">
        <v>7</v>
      </c>
      <c r="B20" s="35" t="s">
        <v>39</v>
      </c>
      <c r="C20" s="36" t="s">
        <v>40</v>
      </c>
      <c r="D20" s="37" t="s">
        <v>26</v>
      </c>
      <c r="E20" s="18">
        <v>7</v>
      </c>
      <c r="F20" s="18"/>
      <c r="G20" s="18">
        <f t="shared" si="0"/>
        <v>2.1</v>
      </c>
      <c r="H20" s="19" t="str">
        <f t="shared" si="1"/>
        <v>F</v>
      </c>
      <c r="I20" s="41" t="s">
        <v>133</v>
      </c>
    </row>
    <row r="21" spans="1:9" ht="16.5">
      <c r="A21" s="16">
        <v>8</v>
      </c>
      <c r="B21" s="35" t="s">
        <v>41</v>
      </c>
      <c r="C21" s="36" t="s">
        <v>42</v>
      </c>
      <c r="D21" s="37" t="s">
        <v>43</v>
      </c>
      <c r="E21" s="18">
        <v>7.5</v>
      </c>
      <c r="F21" s="18"/>
      <c r="G21" s="18">
        <f t="shared" si="0"/>
        <v>2.25</v>
      </c>
      <c r="H21" s="19" t="str">
        <f t="shared" si="1"/>
        <v>F</v>
      </c>
      <c r="I21" s="41" t="s">
        <v>134</v>
      </c>
    </row>
    <row r="22" spans="1:9" ht="16.5">
      <c r="A22" s="16">
        <v>9</v>
      </c>
      <c r="B22" s="35" t="s">
        <v>44</v>
      </c>
      <c r="C22" s="36" t="s">
        <v>45</v>
      </c>
      <c r="D22" s="37" t="s">
        <v>46</v>
      </c>
      <c r="E22" s="18">
        <v>3</v>
      </c>
      <c r="F22" s="18"/>
      <c r="G22" s="18">
        <f t="shared" si="0"/>
        <v>0.89999999999999991</v>
      </c>
      <c r="H22" s="19" t="str">
        <f t="shared" si="1"/>
        <v>F</v>
      </c>
      <c r="I22" s="41" t="s">
        <v>134</v>
      </c>
    </row>
    <row r="23" spans="1:9" ht="16.5">
      <c r="A23" s="16">
        <v>10</v>
      </c>
      <c r="B23" s="35" t="s">
        <v>47</v>
      </c>
      <c r="C23" s="36" t="s">
        <v>48</v>
      </c>
      <c r="D23" s="37" t="s">
        <v>49</v>
      </c>
      <c r="E23" s="18">
        <v>6.5</v>
      </c>
      <c r="F23" s="18"/>
      <c r="G23" s="18">
        <f t="shared" si="0"/>
        <v>1.95</v>
      </c>
      <c r="H23" s="19" t="str">
        <f t="shared" si="1"/>
        <v>F</v>
      </c>
      <c r="I23" s="41" t="s">
        <v>135</v>
      </c>
    </row>
    <row r="24" spans="1:9" ht="16.5">
      <c r="A24" s="16">
        <v>11</v>
      </c>
      <c r="B24" s="35" t="s">
        <v>50</v>
      </c>
      <c r="C24" s="36" t="s">
        <v>51</v>
      </c>
      <c r="D24" s="37" t="s">
        <v>52</v>
      </c>
      <c r="E24" s="18">
        <v>8</v>
      </c>
      <c r="F24" s="18"/>
      <c r="G24" s="18">
        <f t="shared" si="0"/>
        <v>2.4</v>
      </c>
      <c r="H24" s="19" t="str">
        <f t="shared" si="1"/>
        <v>F</v>
      </c>
      <c r="I24" s="41" t="s">
        <v>136</v>
      </c>
    </row>
    <row r="25" spans="1:9" ht="16.5">
      <c r="A25" s="16">
        <v>12</v>
      </c>
      <c r="B25" s="35" t="s">
        <v>53</v>
      </c>
      <c r="C25" s="36" t="s">
        <v>54</v>
      </c>
      <c r="D25" s="37" t="s">
        <v>55</v>
      </c>
      <c r="E25" s="18">
        <v>9</v>
      </c>
      <c r="F25" s="18"/>
      <c r="G25" s="18">
        <f t="shared" si="0"/>
        <v>2.6999999999999997</v>
      </c>
      <c r="H25" s="19" t="str">
        <f t="shared" si="1"/>
        <v>F</v>
      </c>
      <c r="I25" s="41" t="s">
        <v>137</v>
      </c>
    </row>
    <row r="26" spans="1:9" ht="16.5">
      <c r="A26" s="16">
        <v>13</v>
      </c>
      <c r="B26" s="35" t="s">
        <v>56</v>
      </c>
      <c r="C26" s="36" t="s">
        <v>57</v>
      </c>
      <c r="D26" s="37" t="s">
        <v>58</v>
      </c>
      <c r="E26" s="18">
        <v>8</v>
      </c>
      <c r="F26" s="18"/>
      <c r="G26" s="18">
        <f t="shared" si="0"/>
        <v>2.4</v>
      </c>
      <c r="H26" s="19" t="str">
        <f t="shared" si="1"/>
        <v>F</v>
      </c>
      <c r="I26" s="41" t="s">
        <v>137</v>
      </c>
    </row>
    <row r="27" spans="1:9" ht="16.5">
      <c r="A27" s="16">
        <v>14</v>
      </c>
      <c r="B27" s="35" t="s">
        <v>59</v>
      </c>
      <c r="C27" s="36" t="s">
        <v>60</v>
      </c>
      <c r="D27" s="37" t="s">
        <v>55</v>
      </c>
      <c r="E27" s="18">
        <v>8</v>
      </c>
      <c r="F27" s="18"/>
      <c r="G27" s="18">
        <f t="shared" si="0"/>
        <v>2.4</v>
      </c>
      <c r="H27" s="19" t="str">
        <f t="shared" si="1"/>
        <v>F</v>
      </c>
      <c r="I27" s="41" t="s">
        <v>138</v>
      </c>
    </row>
    <row r="28" spans="1:9" ht="16.5">
      <c r="A28" s="16">
        <v>15</v>
      </c>
      <c r="B28" s="35" t="s">
        <v>61</v>
      </c>
      <c r="C28" s="36" t="s">
        <v>62</v>
      </c>
      <c r="D28" s="37" t="s">
        <v>63</v>
      </c>
      <c r="E28" s="18">
        <v>8</v>
      </c>
      <c r="F28" s="18"/>
      <c r="G28" s="18">
        <f t="shared" si="0"/>
        <v>2.4</v>
      </c>
      <c r="H28" s="19" t="str">
        <f t="shared" si="1"/>
        <v>F</v>
      </c>
      <c r="I28" s="41" t="s">
        <v>139</v>
      </c>
    </row>
    <row r="29" spans="1:9" ht="16.5">
      <c r="A29" s="16">
        <v>16</v>
      </c>
      <c r="B29" s="35" t="s">
        <v>64</v>
      </c>
      <c r="C29" s="36" t="s">
        <v>65</v>
      </c>
      <c r="D29" s="37" t="s">
        <v>66</v>
      </c>
      <c r="E29" s="18">
        <v>8</v>
      </c>
      <c r="F29" s="18"/>
      <c r="G29" s="18">
        <f t="shared" si="0"/>
        <v>2.4</v>
      </c>
      <c r="H29" s="19" t="str">
        <f t="shared" si="1"/>
        <v>F</v>
      </c>
      <c r="I29" s="41" t="s">
        <v>139</v>
      </c>
    </row>
    <row r="30" spans="1:9" ht="16.5">
      <c r="A30" s="16">
        <v>17</v>
      </c>
      <c r="B30" s="35" t="s">
        <v>67</v>
      </c>
      <c r="C30" s="36" t="s">
        <v>68</v>
      </c>
      <c r="D30" s="37" t="s">
        <v>69</v>
      </c>
      <c r="E30" s="18">
        <v>8</v>
      </c>
      <c r="F30" s="18"/>
      <c r="G30" s="18">
        <f t="shared" si="0"/>
        <v>2.4</v>
      </c>
      <c r="H30" s="19" t="str">
        <f t="shared" si="1"/>
        <v>F</v>
      </c>
      <c r="I30" s="41" t="s">
        <v>140</v>
      </c>
    </row>
    <row r="31" spans="1:9" ht="16.5">
      <c r="A31" s="16">
        <v>18</v>
      </c>
      <c r="B31" s="35" t="s">
        <v>70</v>
      </c>
      <c r="C31" s="36" t="s">
        <v>71</v>
      </c>
      <c r="D31" s="37" t="s">
        <v>72</v>
      </c>
      <c r="E31" s="18">
        <v>7</v>
      </c>
      <c r="F31" s="18"/>
      <c r="G31" s="18">
        <f t="shared" si="0"/>
        <v>2.1</v>
      </c>
      <c r="H31" s="19" t="str">
        <f t="shared" si="1"/>
        <v>F</v>
      </c>
      <c r="I31" s="41" t="s">
        <v>140</v>
      </c>
    </row>
    <row r="32" spans="1:9" ht="16.5">
      <c r="A32" s="16">
        <v>19</v>
      </c>
      <c r="B32" s="35" t="s">
        <v>73</v>
      </c>
      <c r="C32" s="36" t="s">
        <v>37</v>
      </c>
      <c r="D32" s="37" t="s">
        <v>74</v>
      </c>
      <c r="E32" s="18">
        <v>7.5</v>
      </c>
      <c r="F32" s="18"/>
      <c r="G32" s="18">
        <f t="shared" si="0"/>
        <v>2.25</v>
      </c>
      <c r="H32" s="19" t="str">
        <f t="shared" si="1"/>
        <v>F</v>
      </c>
      <c r="I32" s="41" t="s">
        <v>141</v>
      </c>
    </row>
    <row r="33" spans="1:9" ht="16.5">
      <c r="A33" s="16">
        <v>20</v>
      </c>
      <c r="B33" s="35" t="s">
        <v>75</v>
      </c>
      <c r="C33" s="36" t="s">
        <v>76</v>
      </c>
      <c r="D33" s="37" t="s">
        <v>77</v>
      </c>
      <c r="E33" s="18">
        <v>7</v>
      </c>
      <c r="F33" s="18"/>
      <c r="G33" s="18">
        <f t="shared" si="0"/>
        <v>2.1</v>
      </c>
      <c r="H33" s="19" t="str">
        <f t="shared" si="1"/>
        <v>F</v>
      </c>
      <c r="I33" s="41" t="s">
        <v>142</v>
      </c>
    </row>
    <row r="34" spans="1:9" ht="16.5">
      <c r="A34" s="16">
        <v>21</v>
      </c>
      <c r="B34" s="35" t="s">
        <v>78</v>
      </c>
      <c r="C34" s="36" t="s">
        <v>79</v>
      </c>
      <c r="D34" s="37" t="s">
        <v>32</v>
      </c>
      <c r="E34" s="18">
        <v>7.5</v>
      </c>
      <c r="F34" s="18"/>
      <c r="G34" s="18">
        <f t="shared" si="0"/>
        <v>2.25</v>
      </c>
      <c r="H34" s="19" t="str">
        <f t="shared" si="1"/>
        <v>F</v>
      </c>
      <c r="I34" s="41" t="s">
        <v>142</v>
      </c>
    </row>
    <row r="35" spans="1:9" ht="16.5">
      <c r="A35" s="16">
        <v>22</v>
      </c>
      <c r="B35" s="35" t="s">
        <v>80</v>
      </c>
      <c r="C35" s="36" t="s">
        <v>81</v>
      </c>
      <c r="D35" s="37" t="s">
        <v>82</v>
      </c>
      <c r="E35" s="18">
        <v>8</v>
      </c>
      <c r="F35" s="18"/>
      <c r="G35" s="18">
        <f t="shared" si="0"/>
        <v>2.4</v>
      </c>
      <c r="H35" s="19" t="str">
        <f t="shared" si="1"/>
        <v>F</v>
      </c>
      <c r="I35" s="41" t="s">
        <v>143</v>
      </c>
    </row>
    <row r="36" spans="1:9" ht="16.5">
      <c r="A36" s="16">
        <v>23</v>
      </c>
      <c r="B36" s="35" t="s">
        <v>83</v>
      </c>
      <c r="C36" s="36" t="s">
        <v>84</v>
      </c>
      <c r="D36" s="37" t="s">
        <v>85</v>
      </c>
      <c r="E36" s="18">
        <v>7.5</v>
      </c>
      <c r="F36" s="18"/>
      <c r="G36" s="18">
        <f t="shared" si="0"/>
        <v>2.25</v>
      </c>
      <c r="H36" s="19" t="str">
        <f t="shared" si="1"/>
        <v>F</v>
      </c>
      <c r="I36" s="41" t="s">
        <v>144</v>
      </c>
    </row>
    <row r="37" spans="1:9" ht="16.5">
      <c r="A37" s="16">
        <v>24</v>
      </c>
      <c r="B37" s="35" t="s">
        <v>86</v>
      </c>
      <c r="C37" s="36" t="s">
        <v>87</v>
      </c>
      <c r="D37" s="37" t="s">
        <v>88</v>
      </c>
      <c r="E37" s="18">
        <v>8</v>
      </c>
      <c r="F37" s="18"/>
      <c r="G37" s="18">
        <f t="shared" si="0"/>
        <v>2.4</v>
      </c>
      <c r="H37" s="19" t="str">
        <f t="shared" si="1"/>
        <v>F</v>
      </c>
      <c r="I37" s="41" t="s">
        <v>145</v>
      </c>
    </row>
    <row r="38" spans="1:9" ht="16.5">
      <c r="A38" s="16">
        <v>25</v>
      </c>
      <c r="B38" s="35" t="s">
        <v>89</v>
      </c>
      <c r="C38" s="36" t="s">
        <v>90</v>
      </c>
      <c r="D38" s="37" t="s">
        <v>91</v>
      </c>
      <c r="E38" s="18">
        <v>8</v>
      </c>
      <c r="F38" s="18"/>
      <c r="G38" s="18">
        <f t="shared" si="0"/>
        <v>2.4</v>
      </c>
      <c r="H38" s="19" t="str">
        <f t="shared" si="1"/>
        <v>F</v>
      </c>
      <c r="I38" s="41" t="s">
        <v>145</v>
      </c>
    </row>
    <row r="39" spans="1:9" ht="16.5">
      <c r="A39" s="16">
        <v>26</v>
      </c>
      <c r="B39" s="35" t="s">
        <v>92</v>
      </c>
      <c r="C39" s="36" t="s">
        <v>93</v>
      </c>
      <c r="D39" s="37" t="s">
        <v>94</v>
      </c>
      <c r="E39" s="18">
        <v>7</v>
      </c>
      <c r="F39" s="18"/>
      <c r="G39" s="18">
        <f t="shared" si="0"/>
        <v>2.1</v>
      </c>
      <c r="H39" s="19" t="str">
        <f t="shared" si="1"/>
        <v>F</v>
      </c>
      <c r="I39" s="41" t="s">
        <v>146</v>
      </c>
    </row>
    <row r="40" spans="1:9" ht="16.5">
      <c r="A40" s="16">
        <v>27</v>
      </c>
      <c r="B40" s="35" t="s">
        <v>95</v>
      </c>
      <c r="C40" s="36" t="s">
        <v>96</v>
      </c>
      <c r="D40" s="37" t="s">
        <v>97</v>
      </c>
      <c r="E40" s="18">
        <v>7</v>
      </c>
      <c r="F40" s="18"/>
      <c r="G40" s="18">
        <f t="shared" si="0"/>
        <v>2.1</v>
      </c>
      <c r="H40" s="19" t="str">
        <f t="shared" si="1"/>
        <v>F</v>
      </c>
      <c r="I40" s="41" t="s">
        <v>147</v>
      </c>
    </row>
    <row r="41" spans="1:9" ht="16.5">
      <c r="A41" s="16">
        <v>28</v>
      </c>
      <c r="B41" s="35" t="s">
        <v>98</v>
      </c>
      <c r="C41" s="36" t="s">
        <v>99</v>
      </c>
      <c r="D41" s="37" t="s">
        <v>100</v>
      </c>
      <c r="E41" s="18">
        <v>8</v>
      </c>
      <c r="F41" s="18"/>
      <c r="G41" s="18">
        <f t="shared" si="0"/>
        <v>2.4</v>
      </c>
      <c r="H41" s="19" t="str">
        <f t="shared" si="1"/>
        <v>F</v>
      </c>
      <c r="I41" s="41" t="s">
        <v>148</v>
      </c>
    </row>
    <row r="42" spans="1:9" ht="16.5">
      <c r="A42" s="16">
        <v>29</v>
      </c>
      <c r="B42" s="38" t="s">
        <v>101</v>
      </c>
      <c r="C42" s="36" t="s">
        <v>102</v>
      </c>
      <c r="D42" s="36" t="s">
        <v>103</v>
      </c>
      <c r="E42" s="18">
        <v>8</v>
      </c>
      <c r="F42" s="18"/>
      <c r="G42" s="18">
        <f t="shared" si="0"/>
        <v>2.4</v>
      </c>
      <c r="H42" s="19" t="str">
        <f t="shared" si="1"/>
        <v>F</v>
      </c>
      <c r="I42" s="42" t="s">
        <v>149</v>
      </c>
    </row>
    <row r="43" spans="1:9" ht="16.5">
      <c r="A43" s="16">
        <v>30</v>
      </c>
      <c r="B43" s="38" t="s">
        <v>104</v>
      </c>
      <c r="C43" s="36" t="s">
        <v>105</v>
      </c>
      <c r="D43" s="36" t="s">
        <v>106</v>
      </c>
      <c r="E43" s="18">
        <v>8</v>
      </c>
      <c r="F43" s="18"/>
      <c r="G43" s="18">
        <f t="shared" si="0"/>
        <v>2.4</v>
      </c>
      <c r="H43" s="19" t="str">
        <f t="shared" si="1"/>
        <v>F</v>
      </c>
      <c r="I43" s="42" t="s">
        <v>149</v>
      </c>
    </row>
    <row r="44" spans="1:9" ht="16.5">
      <c r="A44" s="16">
        <v>31</v>
      </c>
      <c r="B44" s="38" t="s">
        <v>107</v>
      </c>
      <c r="C44" s="36" t="s">
        <v>108</v>
      </c>
      <c r="D44" s="36" t="s">
        <v>109</v>
      </c>
      <c r="E44" s="18">
        <v>8</v>
      </c>
      <c r="F44" s="18"/>
      <c r="G44" s="18">
        <f t="shared" si="0"/>
        <v>2.4</v>
      </c>
      <c r="H44" s="19" t="str">
        <f t="shared" si="1"/>
        <v>F</v>
      </c>
      <c r="I44" s="42" t="s">
        <v>149</v>
      </c>
    </row>
    <row r="45" spans="1:9" ht="16.5">
      <c r="A45" s="16">
        <v>32</v>
      </c>
      <c r="B45" s="38" t="s">
        <v>110</v>
      </c>
      <c r="C45" s="36" t="s">
        <v>111</v>
      </c>
      <c r="D45" s="36" t="s">
        <v>112</v>
      </c>
      <c r="E45" s="18">
        <v>8</v>
      </c>
      <c r="F45" s="18"/>
      <c r="G45" s="18">
        <f t="shared" si="0"/>
        <v>2.4</v>
      </c>
      <c r="H45" s="19" t="str">
        <f t="shared" si="1"/>
        <v>F</v>
      </c>
      <c r="I45" s="42" t="s">
        <v>150</v>
      </c>
    </row>
    <row r="46" spans="1:9" ht="16.5">
      <c r="A46" s="16">
        <v>33</v>
      </c>
      <c r="B46" s="38" t="s">
        <v>113</v>
      </c>
      <c r="C46" s="36" t="s">
        <v>114</v>
      </c>
      <c r="D46" s="36" t="s">
        <v>115</v>
      </c>
      <c r="E46" s="18">
        <v>8</v>
      </c>
      <c r="F46" s="18"/>
      <c r="G46" s="18">
        <f t="shared" si="0"/>
        <v>2.4</v>
      </c>
      <c r="H46" s="19" t="str">
        <f t="shared" si="1"/>
        <v>F</v>
      </c>
      <c r="I46" s="42" t="s">
        <v>151</v>
      </c>
    </row>
    <row r="47" spans="1:9" ht="16.5">
      <c r="A47" s="16">
        <v>34</v>
      </c>
      <c r="B47" s="38" t="s">
        <v>116</v>
      </c>
      <c r="C47" s="36" t="s">
        <v>117</v>
      </c>
      <c r="D47" s="36" t="s">
        <v>26</v>
      </c>
      <c r="E47" s="18">
        <v>7.5</v>
      </c>
      <c r="F47" s="18"/>
      <c r="G47" s="18">
        <f t="shared" si="0"/>
        <v>2.25</v>
      </c>
      <c r="H47" s="19" t="str">
        <f t="shared" si="1"/>
        <v>F</v>
      </c>
      <c r="I47" s="42" t="s">
        <v>152</v>
      </c>
    </row>
    <row r="48" spans="1:9" ht="16.5">
      <c r="A48" s="16">
        <v>35</v>
      </c>
      <c r="B48" s="38" t="s">
        <v>118</v>
      </c>
      <c r="C48" s="36" t="s">
        <v>119</v>
      </c>
      <c r="D48" s="36" t="s">
        <v>120</v>
      </c>
      <c r="E48" s="18">
        <v>7</v>
      </c>
      <c r="F48" s="18"/>
      <c r="G48" s="18">
        <f t="shared" si="0"/>
        <v>2.1</v>
      </c>
      <c r="H48" s="19" t="str">
        <f t="shared" si="1"/>
        <v>F</v>
      </c>
      <c r="I48" s="42" t="s">
        <v>153</v>
      </c>
    </row>
    <row r="49" spans="1:9" ht="16.5">
      <c r="A49" s="16">
        <v>36</v>
      </c>
      <c r="B49" s="38" t="s">
        <v>121</v>
      </c>
      <c r="C49" s="36" t="s">
        <v>122</v>
      </c>
      <c r="D49" s="36" t="s">
        <v>123</v>
      </c>
      <c r="E49" s="18">
        <v>7.5</v>
      </c>
      <c r="F49" s="18"/>
      <c r="G49" s="18">
        <f t="shared" si="0"/>
        <v>2.25</v>
      </c>
      <c r="H49" s="19" t="str">
        <f t="shared" si="1"/>
        <v>F</v>
      </c>
      <c r="I49" s="42" t="s">
        <v>153</v>
      </c>
    </row>
    <row r="50" spans="1:9" ht="16.5">
      <c r="A50" s="16">
        <v>37</v>
      </c>
      <c r="B50" s="39">
        <v>610020029</v>
      </c>
      <c r="C50" s="36" t="s">
        <v>124</v>
      </c>
      <c r="D50" s="36" t="s">
        <v>125</v>
      </c>
      <c r="E50" s="18">
        <v>8</v>
      </c>
      <c r="F50" s="18"/>
      <c r="G50" s="18">
        <f t="shared" si="0"/>
        <v>2.4</v>
      </c>
      <c r="H50" s="19" t="str">
        <f t="shared" si="1"/>
        <v>F</v>
      </c>
      <c r="I50" s="42" t="s">
        <v>154</v>
      </c>
    </row>
    <row r="51" spans="1:9" ht="16.5">
      <c r="A51" s="16">
        <v>38</v>
      </c>
      <c r="B51" s="39">
        <v>810070009</v>
      </c>
      <c r="C51" s="36" t="s">
        <v>126</v>
      </c>
      <c r="D51" s="36" t="s">
        <v>127</v>
      </c>
      <c r="E51" s="18">
        <v>5</v>
      </c>
      <c r="F51" s="18"/>
      <c r="G51" s="18">
        <f t="shared" si="0"/>
        <v>1.5</v>
      </c>
      <c r="H51" s="19" t="str">
        <f t="shared" si="1"/>
        <v>F</v>
      </c>
      <c r="I51" s="42" t="s">
        <v>155</v>
      </c>
    </row>
    <row r="52" spans="1:9" ht="16.5">
      <c r="A52" s="16">
        <v>39</v>
      </c>
      <c r="B52" s="40">
        <v>710090136</v>
      </c>
      <c r="C52" s="36" t="s">
        <v>128</v>
      </c>
      <c r="D52" s="37" t="s">
        <v>129</v>
      </c>
      <c r="E52" s="18">
        <v>5.5</v>
      </c>
      <c r="F52" s="18"/>
      <c r="G52" s="18">
        <f t="shared" si="0"/>
        <v>1.65</v>
      </c>
      <c r="H52" s="19" t="str">
        <f t="shared" si="1"/>
        <v>F</v>
      </c>
      <c r="I52" s="41" t="s">
        <v>156</v>
      </c>
    </row>
    <row r="53" spans="1:9" ht="15.75">
      <c r="A53" s="16">
        <v>40</v>
      </c>
      <c r="B53" s="43" t="s">
        <v>162</v>
      </c>
      <c r="C53" s="17" t="s">
        <v>163</v>
      </c>
      <c r="D53" s="17" t="s">
        <v>164</v>
      </c>
      <c r="E53" s="18">
        <v>8</v>
      </c>
      <c r="F53" s="18"/>
      <c r="G53" s="18">
        <f t="shared" si="0"/>
        <v>2.4</v>
      </c>
      <c r="H53" s="19" t="str">
        <f t="shared" si="1"/>
        <v>F</v>
      </c>
      <c r="I53" s="20" t="s">
        <v>165</v>
      </c>
    </row>
    <row r="54" spans="1:9" ht="15.75">
      <c r="A54" s="2"/>
      <c r="B54" s="21"/>
      <c r="C54" s="2"/>
      <c r="D54" s="2"/>
      <c r="E54" s="2"/>
      <c r="F54" s="2"/>
      <c r="G54" s="2"/>
      <c r="H54" s="2"/>
      <c r="I54" s="2"/>
    </row>
    <row r="55" spans="1:9" ht="15.75">
      <c r="A55" s="22" t="str">
        <f>"Cộng danh sách gồm "</f>
        <v xml:space="preserve">Cộng danh sách gồm </v>
      </c>
      <c r="B55" s="22"/>
      <c r="C55" s="22"/>
      <c r="D55" s="23">
        <f>COUNTA(H14:H53)</f>
        <v>40</v>
      </c>
      <c r="E55" s="24">
        <v>1</v>
      </c>
      <c r="F55" s="25"/>
      <c r="G55" s="2"/>
      <c r="H55" s="2"/>
      <c r="I55" s="2"/>
    </row>
    <row r="56" spans="1:9" ht="15.75">
      <c r="A56" s="26" t="s">
        <v>14</v>
      </c>
      <c r="B56" s="26"/>
      <c r="C56" s="26"/>
      <c r="D56" s="27">
        <f>COUNTIF(G14:G53,"&gt;=5")</f>
        <v>0</v>
      </c>
      <c r="E56" s="28">
        <f>D56/D55</f>
        <v>0</v>
      </c>
      <c r="F56" s="29"/>
      <c r="G56" s="2"/>
      <c r="H56" s="2"/>
      <c r="I56" s="2"/>
    </row>
    <row r="57" spans="1:9" ht="15.75">
      <c r="A57" s="26" t="s">
        <v>15</v>
      </c>
      <c r="B57" s="26"/>
      <c r="C57" s="26"/>
      <c r="D57" s="27"/>
      <c r="E57" s="28">
        <f>D57/D55</f>
        <v>0</v>
      </c>
      <c r="F57" s="29"/>
      <c r="G57" s="2"/>
      <c r="H57" s="2"/>
      <c r="I57" s="2"/>
    </row>
    <row r="58" spans="1:9" ht="15.75">
      <c r="A58" s="5"/>
      <c r="B58" s="5"/>
      <c r="C58" s="30"/>
      <c r="D58" s="5"/>
      <c r="E58" s="7"/>
      <c r="F58" s="2"/>
      <c r="G58" s="2"/>
      <c r="H58" s="2"/>
      <c r="I58" s="2"/>
    </row>
    <row r="59" spans="1:9" ht="15.75">
      <c r="A59" s="2"/>
      <c r="B59" s="2" t="s">
        <v>16</v>
      </c>
      <c r="C59" s="2"/>
      <c r="D59" s="2"/>
      <c r="E59" s="48" t="str">
        <f ca="1">"TP. Hồ Chí Minh, ngày "&amp;  DAY(NOW())&amp;" tháng " &amp;MONTH(NOW())&amp;" năm "&amp;YEAR(NOW())</f>
        <v>TP. Hồ Chí Minh, ngày 28 tháng 4 năm 2017</v>
      </c>
      <c r="F59" s="48"/>
      <c r="G59" s="48"/>
      <c r="H59" s="48"/>
      <c r="I59" s="48"/>
    </row>
    <row r="60" spans="1:9" ht="15.75">
      <c r="A60" s="6" t="s">
        <v>17</v>
      </c>
      <c r="B60" s="6"/>
      <c r="C60" s="6"/>
      <c r="D60" s="2"/>
      <c r="E60" s="44" t="s">
        <v>168</v>
      </c>
      <c r="F60" s="44"/>
      <c r="G60" s="44"/>
      <c r="H60" s="44"/>
      <c r="I60" s="44"/>
    </row>
    <row r="61" spans="1:9" ht="15.75">
      <c r="A61" s="44"/>
      <c r="B61" s="44"/>
      <c r="C61" s="44"/>
      <c r="D61" s="2"/>
      <c r="E61" s="6"/>
      <c r="F61" s="6"/>
      <c r="G61" s="6"/>
      <c r="H61" s="6"/>
      <c r="I61" s="6"/>
    </row>
    <row r="62" spans="1:9" ht="15.75">
      <c r="A62" s="44"/>
      <c r="B62" s="44"/>
      <c r="C62" s="44"/>
      <c r="D62" s="2"/>
      <c r="E62" s="6"/>
      <c r="F62" s="6"/>
      <c r="G62" s="6"/>
      <c r="H62" s="6"/>
      <c r="I62" s="6"/>
    </row>
    <row r="63" spans="1:9" ht="15.75">
      <c r="A63" s="44"/>
      <c r="B63" s="44"/>
      <c r="C63" s="44"/>
      <c r="D63" s="2"/>
      <c r="E63" s="6"/>
      <c r="F63" s="6"/>
      <c r="G63" s="6"/>
      <c r="H63" s="6"/>
      <c r="I63" s="6"/>
    </row>
    <row r="64" spans="1:9" ht="15.75">
      <c r="A64" s="44"/>
      <c r="B64" s="44"/>
      <c r="C64" s="44"/>
      <c r="E64" s="6"/>
      <c r="F64" s="6"/>
      <c r="G64" s="6"/>
      <c r="H64" s="6"/>
      <c r="I64" s="6"/>
    </row>
    <row r="65" spans="1:9" ht="15.75">
      <c r="A65" s="44"/>
      <c r="B65" s="44"/>
      <c r="C65" s="44"/>
      <c r="E65" s="6"/>
      <c r="F65" s="6"/>
      <c r="G65" s="6"/>
      <c r="H65" s="6"/>
      <c r="I65" s="6"/>
    </row>
    <row r="66" spans="1:9" ht="16.5">
      <c r="A66" s="2"/>
      <c r="B66" s="46" t="s">
        <v>161</v>
      </c>
      <c r="C66" s="46"/>
      <c r="E66" s="6"/>
      <c r="F66" s="44" t="s">
        <v>157</v>
      </c>
      <c r="G66" s="44"/>
      <c r="H66" s="44"/>
      <c r="I66" s="6"/>
    </row>
    <row r="67" spans="1:9" ht="15.75">
      <c r="A67" s="31"/>
      <c r="B67" s="32"/>
      <c r="C67" s="32"/>
    </row>
    <row r="68" spans="1:9" ht="15.75">
      <c r="F68" s="33"/>
      <c r="G68" s="33"/>
      <c r="H68" s="33"/>
    </row>
  </sheetData>
  <protectedRanges>
    <protectedRange sqref="I53" name="Range4"/>
    <protectedRange sqref="C7:C9 G7:G8" name="Range2"/>
    <protectedRange sqref="E12:F12" name="Range6"/>
    <protectedRange sqref="D61:D63" name="Range5_1"/>
    <protectedRange sqref="E61:E63 E66 G66:I66" name="Range5_2"/>
    <protectedRange sqref="A66" name="Range5_1_2"/>
    <protectedRange sqref="F14:F53" name="Range3_1_1"/>
    <protectedRange sqref="B53:E53 E14:E52" name="Range3_2"/>
    <protectedRange sqref="A3" name="Range1_1"/>
    <protectedRange sqref="B14:D52" name="Range3_1_1_1"/>
    <protectedRange sqref="I14:I52" name="Range4_1"/>
  </protectedRanges>
  <mergeCells count="7">
    <mergeCell ref="B66:C66"/>
    <mergeCell ref="B5:H5"/>
    <mergeCell ref="A1:D1"/>
    <mergeCell ref="E1:I1"/>
    <mergeCell ref="A2:D2"/>
    <mergeCell ref="A3:D3"/>
    <mergeCell ref="E59:I59"/>
  </mergeCells>
  <conditionalFormatting sqref="H14:H53">
    <cfRule type="cellIs" dxfId="2" priority="3" stopIfTrue="1" operator="equal">
      <formula>"F"</formula>
    </cfRule>
  </conditionalFormatting>
  <conditionalFormatting sqref="G14:G53">
    <cfRule type="expression" dxfId="1" priority="2" stopIfTrue="1">
      <formula>MAX(#REF!)&lt;4</formula>
    </cfRule>
  </conditionalFormatting>
  <conditionalFormatting sqref="G14:G53">
    <cfRule type="expression" dxfId="0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TTHCM HP</vt:lpstr>
      <vt:lpstr>TTHCM GIUA 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win8</cp:lastModifiedBy>
  <dcterms:created xsi:type="dcterms:W3CDTF">2016-12-26T04:55:26Z</dcterms:created>
  <dcterms:modified xsi:type="dcterms:W3CDTF">2017-04-28T07:09:47Z</dcterms:modified>
</cp:coreProperties>
</file>