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05ĐH_qđ2" sheetId="1" r:id="rId1"/>
    <sheet name="07đh_qtkd5" sheetId="3" r:id="rId2"/>
  </sheets>
  <calcPr calcId="145621"/>
</workbook>
</file>

<file path=xl/calcChain.xml><?xml version="1.0" encoding="utf-8"?>
<calcChain xmlns="http://schemas.openxmlformats.org/spreadsheetml/2006/main">
  <c r="G61" i="3" l="1"/>
  <c r="H61" i="3" s="1"/>
  <c r="G62" i="3"/>
  <c r="H62" i="3" s="1"/>
  <c r="G15" i="1" l="1"/>
  <c r="E68" i="3" l="1"/>
  <c r="A64" i="3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E50" i="1"/>
  <c r="A46" i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47" i="1" l="1"/>
  <c r="D66" i="3"/>
  <c r="H15" i="3"/>
  <c r="D65" i="3"/>
  <c r="H15" i="1"/>
  <c r="E66" i="3" l="1"/>
  <c r="E47" i="1"/>
  <c r="E48" i="1"/>
  <c r="E65" i="3"/>
</calcChain>
</file>

<file path=xl/sharedStrings.xml><?xml version="1.0" encoding="utf-8"?>
<sst xmlns="http://schemas.openxmlformats.org/spreadsheetml/2006/main" count="295" uniqueCount="246">
  <si>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</si>
  <si>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</si>
  <si>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</si>
  <si>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</si>
  <si>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</si>
  <si>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</si>
  <si>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</si>
  <si>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</si>
  <si>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</si>
  <si>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</si>
  <si>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</si>
  <si>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</si>
  <si>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</si>
  <si>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</si>
  <si>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</si>
  <si>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</si>
  <si>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</si>
  <si>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</si>
  <si>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</si>
  <si>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</si>
  <si>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</si>
  <si>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</si>
  <si>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</si>
  <si>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</si>
  <si>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Nguyễn Xuân</t>
  </si>
  <si>
    <t>Huy</t>
  </si>
  <si>
    <t>Linh</t>
  </si>
  <si>
    <t>Thư</t>
  </si>
  <si>
    <t>Hà</t>
  </si>
  <si>
    <t>Ngọc</t>
  </si>
  <si>
    <t>Duyên</t>
  </si>
  <si>
    <t>Nhi</t>
  </si>
  <si>
    <t>Thanh</t>
  </si>
  <si>
    <t>Hân</t>
  </si>
  <si>
    <t>Quỳnh</t>
  </si>
  <si>
    <t>Trinh</t>
  </si>
  <si>
    <t>Sơn</t>
  </si>
  <si>
    <t xml:space="preserve">KHOA LUẬT VÀ LÝ LUẬN CHÍNH TRỊ </t>
  </si>
  <si>
    <t>Thắng</t>
  </si>
  <si>
    <t>Thành</t>
  </si>
  <si>
    <t>Hưng</t>
  </si>
  <si>
    <t xml:space="preserve">       NĂM HỌC: </t>
  </si>
  <si>
    <t>Trần Ngọc</t>
  </si>
  <si>
    <t>My</t>
  </si>
  <si>
    <t>Huỳnh</t>
  </si>
  <si>
    <t>Trần Thanh</t>
  </si>
  <si>
    <t>Nhung</t>
  </si>
  <si>
    <t>Nguyễn Thị Kim</t>
  </si>
  <si>
    <t>Ngô Thị</t>
  </si>
  <si>
    <t>Thoa</t>
  </si>
  <si>
    <t>Trân</t>
  </si>
  <si>
    <t>Xuân</t>
  </si>
  <si>
    <t>Yến</t>
  </si>
  <si>
    <t>0550040145</t>
  </si>
  <si>
    <t>Nguyễn Thị Hoàng</t>
  </si>
  <si>
    <t>Ánh</t>
  </si>
  <si>
    <t>0550040146</t>
  </si>
  <si>
    <t>Trần Hoàng</t>
  </si>
  <si>
    <t>Ân</t>
  </si>
  <si>
    <t>0550040147</t>
  </si>
  <si>
    <t>Lê Văn</t>
  </si>
  <si>
    <t>Bỉ</t>
  </si>
  <si>
    <t>0550040150</t>
  </si>
  <si>
    <t>Hồ Viết</t>
  </si>
  <si>
    <t>Cường</t>
  </si>
  <si>
    <t>0550040151</t>
  </si>
  <si>
    <t>Nguyễn Văn</t>
  </si>
  <si>
    <t>0550040152</t>
  </si>
  <si>
    <t>Trần Mai Thu</t>
  </si>
  <si>
    <t>0550040153</t>
  </si>
  <si>
    <t>Dương Thị Hồng</t>
  </si>
  <si>
    <t>Giang</t>
  </si>
  <si>
    <t>0550040154</t>
  </si>
  <si>
    <t>0550040155</t>
  </si>
  <si>
    <t>Bùi Lê Thu</t>
  </si>
  <si>
    <t>0550040156</t>
  </si>
  <si>
    <t>Hồ Hồng</t>
  </si>
  <si>
    <t>Hải</t>
  </si>
  <si>
    <t>0550040158</t>
  </si>
  <si>
    <t>Trịnh Minh</t>
  </si>
  <si>
    <t>Hiếu</t>
  </si>
  <si>
    <t>0550040056</t>
  </si>
  <si>
    <t>Trần Quang</t>
  </si>
  <si>
    <t>0550040162</t>
  </si>
  <si>
    <t>Vũ Ngọc</t>
  </si>
  <si>
    <t>0550040163</t>
  </si>
  <si>
    <t>Nguyễn Tuấn</t>
  </si>
  <si>
    <t>Kiệt</t>
  </si>
  <si>
    <t>0550040164</t>
  </si>
  <si>
    <t xml:space="preserve">Trần Thị Thanh </t>
  </si>
  <si>
    <t>Lam</t>
  </si>
  <si>
    <t>0550040167</t>
  </si>
  <si>
    <t>Bùi Thị Thúy</t>
  </si>
  <si>
    <t>Ngân</t>
  </si>
  <si>
    <t>0450040349</t>
  </si>
  <si>
    <t>Trần Thị</t>
  </si>
  <si>
    <t>Nhài</t>
  </si>
  <si>
    <t>0550040169</t>
  </si>
  <si>
    <t>Phụng</t>
  </si>
  <si>
    <t>0550040172</t>
  </si>
  <si>
    <t>Huỳnh Lê Mai</t>
  </si>
  <si>
    <t>Phương</t>
  </si>
  <si>
    <t>0550040173</t>
  </si>
  <si>
    <t>Trần Thị Bích</t>
  </si>
  <si>
    <t>Phượng</t>
  </si>
  <si>
    <t>0550040174</t>
  </si>
  <si>
    <t>Phạm Mi</t>
  </si>
  <si>
    <t>Sang</t>
  </si>
  <si>
    <t>0550040176</t>
  </si>
  <si>
    <t xml:space="preserve">Nguyễn Văn </t>
  </si>
  <si>
    <t>0550040177</t>
  </si>
  <si>
    <t xml:space="preserve">Phạm Ngọc Minh </t>
  </si>
  <si>
    <t>0550040178</t>
  </si>
  <si>
    <t>Đàm Thị</t>
  </si>
  <si>
    <t>Thao</t>
  </si>
  <si>
    <t>0550040179</t>
  </si>
  <si>
    <t>Nguyễn Phương</t>
  </si>
  <si>
    <t>Thảo</t>
  </si>
  <si>
    <t>0550040180</t>
  </si>
  <si>
    <t>Phùng Văn</t>
  </si>
  <si>
    <t>0550040181</t>
  </si>
  <si>
    <t>Thịnh</t>
  </si>
  <si>
    <t>0550040182</t>
  </si>
  <si>
    <t>Nguyễn Ngọc</t>
  </si>
  <si>
    <t>Thùy</t>
  </si>
  <si>
    <t>0550040184</t>
  </si>
  <si>
    <t xml:space="preserve">Trần Minh </t>
  </si>
  <si>
    <t>Trung</t>
  </si>
  <si>
    <t>0550040185</t>
  </si>
  <si>
    <t>Phạm Ngọc</t>
  </si>
  <si>
    <t>Viễn</t>
  </si>
  <si>
    <t>0750090201</t>
  </si>
  <si>
    <t>0750090202</t>
  </si>
  <si>
    <t>Quách Minh</t>
  </si>
  <si>
    <t>0750090203</t>
  </si>
  <si>
    <t>Võ Thị Ngọc</t>
  </si>
  <si>
    <t>0750090204</t>
  </si>
  <si>
    <t>Đinh Thụy Minh</t>
  </si>
  <si>
    <t>Châu</t>
  </si>
  <si>
    <t>0750090205</t>
  </si>
  <si>
    <t>Võ Thị Kim</t>
  </si>
  <si>
    <t>Chi</t>
  </si>
  <si>
    <t>0750090207</t>
  </si>
  <si>
    <t>Lưu Thị Phương</t>
  </si>
  <si>
    <t>Dung</t>
  </si>
  <si>
    <t>0750090206</t>
  </si>
  <si>
    <t>Nguyễn Hà Thùy</t>
  </si>
  <si>
    <t>0750090208</t>
  </si>
  <si>
    <t>Đào</t>
  </si>
  <si>
    <t>0750090209</t>
  </si>
  <si>
    <t>Thái Ngọc</t>
  </si>
  <si>
    <t>0750090210</t>
  </si>
  <si>
    <t>Lương Thị Mỹ</t>
  </si>
  <si>
    <t>Hậu</t>
  </si>
  <si>
    <t>0750090212</t>
  </si>
  <si>
    <t>Phạm Thanh</t>
  </si>
  <si>
    <t>Hiền</t>
  </si>
  <si>
    <t>0750090211</t>
  </si>
  <si>
    <t>Phạm Thị Ngọc</t>
  </si>
  <si>
    <t>0750090214</t>
  </si>
  <si>
    <t>Phạm Thị Như</t>
  </si>
  <si>
    <t>0750090213</t>
  </si>
  <si>
    <t>Hồ Thị Xuân</t>
  </si>
  <si>
    <t>Hương</t>
  </si>
  <si>
    <t>0750090215</t>
  </si>
  <si>
    <t>Dương Thúy</t>
  </si>
  <si>
    <t>Kiều</t>
  </si>
  <si>
    <t>0750090216</t>
  </si>
  <si>
    <t>Bùi Thị Thùy</t>
  </si>
  <si>
    <t>0750090217</t>
  </si>
  <si>
    <t>Hán Sử Nữ</t>
  </si>
  <si>
    <t>0750090218</t>
  </si>
  <si>
    <t>Đặng Hoài</t>
  </si>
  <si>
    <t>Nam</t>
  </si>
  <si>
    <t>0750090219</t>
  </si>
  <si>
    <t>Huỳnh Nhất</t>
  </si>
  <si>
    <t>0750090220</t>
  </si>
  <si>
    <t>0750090222</t>
  </si>
  <si>
    <t>Tào Thị Mỹ</t>
  </si>
  <si>
    <t>Nguyên</t>
  </si>
  <si>
    <t>0750090221</t>
  </si>
  <si>
    <t>Phạm Quốc</t>
  </si>
  <si>
    <t>Ngữ</t>
  </si>
  <si>
    <t>0750090223</t>
  </si>
  <si>
    <t>Trịnh Thị Hà</t>
  </si>
  <si>
    <t>0750090226</t>
  </si>
  <si>
    <t>Lê Hồng</t>
  </si>
  <si>
    <t>0750090224</t>
  </si>
  <si>
    <t>Nguyễn Thảo</t>
  </si>
  <si>
    <t>Như</t>
  </si>
  <si>
    <t>0750090225</t>
  </si>
  <si>
    <t>Phạm Thị Quỳnh</t>
  </si>
  <si>
    <t>0750090227</t>
  </si>
  <si>
    <t>Qúi</t>
  </si>
  <si>
    <t>0750090228</t>
  </si>
  <si>
    <t>Bùi Thị Ngọc</t>
  </si>
  <si>
    <t>0750090229</t>
  </si>
  <si>
    <t>Bùi Nguyễn Trường</t>
  </si>
  <si>
    <t>0750090230</t>
  </si>
  <si>
    <t>Huỳnh Thị Minh</t>
  </si>
  <si>
    <t>Tâm</t>
  </si>
  <si>
    <t>0750090231</t>
  </si>
  <si>
    <t>Trình Thị Minh</t>
  </si>
  <si>
    <t>0750090232</t>
  </si>
  <si>
    <t>Phan Châu</t>
  </si>
  <si>
    <t>0750090233</t>
  </si>
  <si>
    <t>Nguyễn Phan Hiếu</t>
  </si>
  <si>
    <t>0750090234</t>
  </si>
  <si>
    <t>Doãn Cẩm</t>
  </si>
  <si>
    <t>0750090236</t>
  </si>
  <si>
    <t>Hà Huỳnh</t>
  </si>
  <si>
    <t>Thuận</t>
  </si>
  <si>
    <t>0750090238</t>
  </si>
  <si>
    <t>Phan Sơn</t>
  </si>
  <si>
    <t>Thủy</t>
  </si>
  <si>
    <t>0750090237</t>
  </si>
  <si>
    <t>Trà Thanh</t>
  </si>
  <si>
    <t>0750090239</t>
  </si>
  <si>
    <t>Vũ Thị Thanh</t>
  </si>
  <si>
    <t>0750090235</t>
  </si>
  <si>
    <t>Đoàn Thị Anh</t>
  </si>
  <si>
    <t>0750090240</t>
  </si>
  <si>
    <t>Huỳnh Quyết</t>
  </si>
  <si>
    <t>Tiến</t>
  </si>
  <si>
    <t>0750090243</t>
  </si>
  <si>
    <t>Nguyễn Thị Huyền</t>
  </si>
  <si>
    <t>Trang</t>
  </si>
  <si>
    <t>0750090244</t>
  </si>
  <si>
    <t>Nguyễn Thị Thu</t>
  </si>
  <si>
    <t>0750090242</t>
  </si>
  <si>
    <t>Trần Nguyễn Quế</t>
  </si>
  <si>
    <t>0750090241</t>
  </si>
  <si>
    <t>0750090245</t>
  </si>
  <si>
    <t>0750090246</t>
  </si>
  <si>
    <t>Châu Thanh</t>
  </si>
  <si>
    <t>Việt</t>
  </si>
  <si>
    <t>0750090247</t>
  </si>
  <si>
    <t>0750090248</t>
  </si>
  <si>
    <t>Phan Thị Như</t>
  </si>
  <si>
    <t>2019-2020</t>
  </si>
  <si>
    <t>07ĐH_QTKD5</t>
  </si>
  <si>
    <t>05_ĐHQĐ2</t>
  </si>
  <si>
    <t xml:space="preserve"> </t>
  </si>
  <si>
    <t>ĐƯỜNG LỐI CMĐCSVN</t>
  </si>
  <si>
    <t>TS.ĐINH THỊ KIM LAN</t>
  </si>
  <si>
    <t>BẢNG ĐIỂM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</si>
</sst>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165" fontId="7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2"/>
  <sheetViews>
    <sheetView view="pageLayout" topLeftCell="A34" zoomScaleNormal="100" workbookViewId="0">
      <selection activeCell="H9" sqref="H9"/>
    </sheetView>
  </sheetViews>
  <sheetFormatPr defaultRowHeight="15" x14ac:dyDescent="0.25"/>
  <cols>
    <col min="1" max="1" width="4.7109375" customWidth="1"/>
    <col min="2" max="2" width="13.85546875" customWidth="1"/>
    <col min="3" max="3" width="21.140625" customWidth="1"/>
    <col min="4" max="4" width="8" customWidth="1"/>
    <col min="9" max="9" width="11.140625" customWidth="1"/>
  </cols>
  <sheetData>
    <row r="1" spans="1:9" ht="15.75" x14ac:dyDescent="0.25">
      <c r="A1" s="23" t="s">
        <v>0</v>
      </c>
      <c r="B1" s="23"/>
      <c r="C1" s="23"/>
      <c r="D1" s="23"/>
      <c r="E1" s="23" t="s">
        <v>1</v>
      </c>
      <c r="F1" s="23"/>
      <c r="G1" s="23"/>
      <c r="H1" s="23"/>
      <c r="I1" s="23"/>
    </row>
    <row r="2" spans="1:9" ht="15.75" x14ac:dyDescent="0.25">
      <c r="A2" s="23" t="s">
        <v>2</v>
      </c>
      <c r="B2" s="23"/>
      <c r="C2" s="23"/>
      <c r="D2" s="23"/>
      <c r="E2" s="24" t="s">
        <v>3</v>
      </c>
      <c r="F2" s="24"/>
      <c r="G2" s="24"/>
      <c r="H2" s="24"/>
      <c r="I2" s="24"/>
    </row>
    <row r="3" spans="1:9" ht="15.75" x14ac:dyDescent="0.25">
      <c r="A3" s="23" t="s">
        <v>4</v>
      </c>
      <c r="B3" s="23"/>
      <c r="C3" s="23"/>
      <c r="D3" s="23"/>
      <c r="E3" s="1"/>
      <c r="F3" s="1"/>
      <c r="G3" s="1"/>
      <c r="H3" s="1"/>
      <c r="I3" s="1"/>
    </row>
    <row r="4" spans="1:9" ht="15.75" x14ac:dyDescent="0.25">
      <c r="A4" s="23" t="s">
        <v>37</v>
      </c>
      <c r="B4" s="23"/>
      <c r="C4" s="23"/>
      <c r="D4" s="23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25" t="s">
        <v>245</v>
      </c>
      <c r="B6" s="25"/>
      <c r="C6" s="25"/>
      <c r="D6" s="25"/>
      <c r="E6" s="25"/>
      <c r="F6" s="25"/>
      <c r="G6" s="25"/>
      <c r="H6" s="25"/>
      <c r="I6" s="25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26" t="s">
        <v>5</v>
      </c>
      <c r="B8" s="26"/>
      <c r="C8" s="16" t="s">
        <v>243</v>
      </c>
      <c r="D8" s="16"/>
      <c r="E8" s="16" t="s">
        <v>6</v>
      </c>
      <c r="F8" s="16"/>
      <c r="G8" s="3">
        <v>3</v>
      </c>
      <c r="H8" s="3"/>
      <c r="I8" s="3"/>
    </row>
    <row r="9" spans="1:9" ht="15.75" x14ac:dyDescent="0.25">
      <c r="A9" s="26" t="s">
        <v>7</v>
      </c>
      <c r="B9" s="26"/>
      <c r="C9" s="26" t="s">
        <v>241</v>
      </c>
      <c r="D9" s="26"/>
      <c r="E9" s="26" t="s">
        <v>8</v>
      </c>
      <c r="F9" s="26"/>
      <c r="G9" s="3">
        <v>2</v>
      </c>
      <c r="H9" s="3"/>
      <c r="I9" s="3"/>
    </row>
    <row r="10" spans="1:9" ht="15.75" x14ac:dyDescent="0.25">
      <c r="A10" s="26" t="s">
        <v>9</v>
      </c>
      <c r="B10" s="26"/>
      <c r="C10" s="26" t="s">
        <v>244</v>
      </c>
      <c r="D10" s="26"/>
      <c r="E10" s="16" t="s">
        <v>41</v>
      </c>
      <c r="F10" s="4"/>
      <c r="G10" s="42" t="s">
        <v>239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27" t="s">
        <v>10</v>
      </c>
      <c r="B12" s="29" t="s">
        <v>11</v>
      </c>
      <c r="C12" s="31" t="s">
        <v>12</v>
      </c>
      <c r="D12" s="32"/>
      <c r="E12" s="5" t="s">
        <v>13</v>
      </c>
      <c r="F12" s="5" t="s">
        <v>14</v>
      </c>
      <c r="G12" s="35" t="s">
        <v>15</v>
      </c>
      <c r="H12" s="36"/>
      <c r="I12" s="37" t="s">
        <v>16</v>
      </c>
    </row>
    <row r="13" spans="1:9" ht="15.75" x14ac:dyDescent="0.25">
      <c r="A13" s="28"/>
      <c r="B13" s="30"/>
      <c r="C13" s="33"/>
      <c r="D13" s="34"/>
      <c r="E13" s="6">
        <v>0.3</v>
      </c>
      <c r="F13" s="6">
        <v>0.7</v>
      </c>
      <c r="G13" s="7" t="s">
        <v>17</v>
      </c>
      <c r="H13" s="7" t="s">
        <v>18</v>
      </c>
      <c r="I13" s="38"/>
    </row>
    <row r="14" spans="1:9" ht="15.75" x14ac:dyDescent="0.25">
      <c r="A14" s="8">
        <v>1</v>
      </c>
      <c r="B14" s="8">
        <v>2</v>
      </c>
      <c r="C14" s="39">
        <v>3</v>
      </c>
      <c r="D14" s="3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18" t="s">
        <v>53</v>
      </c>
      <c r="C15" s="18" t="s">
        <v>54</v>
      </c>
      <c r="D15" s="18" t="s">
        <v>55</v>
      </c>
      <c r="E15" s="22">
        <v>10</v>
      </c>
      <c r="F15" s="20">
        <v>9</v>
      </c>
      <c r="G15" s="20">
        <f>E15*$E$13+F15*$F$13</f>
        <v>9.3000000000000007</v>
      </c>
      <c r="H15" s="17" t="str">
        <f>IF(G15&lt;4,"F",IF(G15&lt;=4.9,"D",IF(G15&lt;=5.4,"D+",IF(G15&lt;=5.9,"C",IF(G15&lt;=6.9,"C+",IF(G15&lt;=7.9,"B",IF(G15&lt;=8.4,"B+","A")))))))</f>
        <v>A</v>
      </c>
      <c r="I15" s="21"/>
    </row>
    <row r="16" spans="1:9" ht="16.5" x14ac:dyDescent="0.25">
      <c r="A16" s="19">
        <v>2</v>
      </c>
      <c r="B16" s="18" t="s">
        <v>56</v>
      </c>
      <c r="C16" s="18" t="s">
        <v>57</v>
      </c>
      <c r="D16" s="18" t="s">
        <v>58</v>
      </c>
      <c r="E16" s="22">
        <v>8.5</v>
      </c>
      <c r="F16" s="20">
        <v>7</v>
      </c>
      <c r="G16" s="20">
        <f t="shared" ref="G16:G44" si="0">E16*$E$13+F16*$F$13</f>
        <v>7.4499999999999993</v>
      </c>
      <c r="H16" s="17" t="str">
        <f t="shared" ref="H16:H44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9">
        <v>3</v>
      </c>
      <c r="B17" s="18" t="s">
        <v>59</v>
      </c>
      <c r="C17" s="18" t="s">
        <v>60</v>
      </c>
      <c r="D17" s="18" t="s">
        <v>61</v>
      </c>
      <c r="E17" s="22">
        <v>9</v>
      </c>
      <c r="F17" s="20">
        <v>7</v>
      </c>
      <c r="G17" s="20">
        <f t="shared" si="0"/>
        <v>7.6</v>
      </c>
      <c r="H17" s="17" t="str">
        <f t="shared" si="1"/>
        <v>B</v>
      </c>
      <c r="I17" s="21"/>
    </row>
    <row r="18" spans="1:9" ht="16.5" x14ac:dyDescent="0.25">
      <c r="A18" s="19">
        <v>4</v>
      </c>
      <c r="B18" s="18" t="s">
        <v>62</v>
      </c>
      <c r="C18" s="18" t="s">
        <v>63</v>
      </c>
      <c r="D18" s="18" t="s">
        <v>64</v>
      </c>
      <c r="E18" s="22">
        <v>9</v>
      </c>
      <c r="F18" s="20">
        <v>7.5</v>
      </c>
      <c r="G18" s="20">
        <f t="shared" si="0"/>
        <v>7.9499999999999993</v>
      </c>
      <c r="H18" s="17" t="str">
        <f t="shared" si="1"/>
        <v>B+</v>
      </c>
      <c r="I18" s="21"/>
    </row>
    <row r="19" spans="1:9" ht="16.5" x14ac:dyDescent="0.25">
      <c r="A19" s="19">
        <v>5</v>
      </c>
      <c r="B19" s="18" t="s">
        <v>65</v>
      </c>
      <c r="C19" s="18" t="s">
        <v>66</v>
      </c>
      <c r="D19" s="18" t="s">
        <v>64</v>
      </c>
      <c r="E19" s="22">
        <v>10</v>
      </c>
      <c r="F19" s="20">
        <v>9</v>
      </c>
      <c r="G19" s="20">
        <f t="shared" si="0"/>
        <v>9.3000000000000007</v>
      </c>
      <c r="H19" s="17" t="str">
        <f t="shared" si="1"/>
        <v>A</v>
      </c>
      <c r="I19" s="21"/>
    </row>
    <row r="20" spans="1:9" ht="16.5" x14ac:dyDescent="0.25">
      <c r="A20" s="19">
        <v>6</v>
      </c>
      <c r="B20" s="18" t="s">
        <v>67</v>
      </c>
      <c r="C20" s="18" t="s">
        <v>68</v>
      </c>
      <c r="D20" s="18" t="s">
        <v>30</v>
      </c>
      <c r="E20" s="22">
        <v>9.5</v>
      </c>
      <c r="F20" s="20">
        <v>8</v>
      </c>
      <c r="G20" s="20">
        <f t="shared" si="0"/>
        <v>8.4499999999999993</v>
      </c>
      <c r="H20" s="17" t="str">
        <f t="shared" si="1"/>
        <v>A</v>
      </c>
      <c r="I20" s="21"/>
    </row>
    <row r="21" spans="1:9" ht="16.5" x14ac:dyDescent="0.25">
      <c r="A21" s="19">
        <v>7</v>
      </c>
      <c r="B21" s="18" t="s">
        <v>69</v>
      </c>
      <c r="C21" s="18" t="s">
        <v>70</v>
      </c>
      <c r="D21" s="18" t="s">
        <v>71</v>
      </c>
      <c r="E21" s="22">
        <v>9</v>
      </c>
      <c r="F21" s="20">
        <v>7.5</v>
      </c>
      <c r="G21" s="20">
        <f t="shared" si="0"/>
        <v>7.9499999999999993</v>
      </c>
      <c r="H21" s="17" t="str">
        <f t="shared" si="1"/>
        <v>B+</v>
      </c>
      <c r="I21" s="21"/>
    </row>
    <row r="22" spans="1:9" ht="16.5" x14ac:dyDescent="0.25">
      <c r="A22" s="19">
        <v>8</v>
      </c>
      <c r="B22" s="18" t="s">
        <v>72</v>
      </c>
      <c r="C22" s="18" t="s">
        <v>60</v>
      </c>
      <c r="D22" s="18" t="s">
        <v>71</v>
      </c>
      <c r="E22" s="22">
        <v>8</v>
      </c>
      <c r="F22" s="20">
        <v>7</v>
      </c>
      <c r="G22" s="20">
        <f t="shared" si="0"/>
        <v>7.2999999999999989</v>
      </c>
      <c r="H22" s="17" t="str">
        <f t="shared" si="1"/>
        <v>B</v>
      </c>
      <c r="I22" s="21"/>
    </row>
    <row r="23" spans="1:9" ht="16.5" x14ac:dyDescent="0.25">
      <c r="A23" s="19">
        <v>9</v>
      </c>
      <c r="B23" s="18" t="s">
        <v>73</v>
      </c>
      <c r="C23" s="18" t="s">
        <v>74</v>
      </c>
      <c r="D23" s="18" t="s">
        <v>28</v>
      </c>
      <c r="E23" s="22">
        <v>9</v>
      </c>
      <c r="F23" s="20">
        <v>7.5</v>
      </c>
      <c r="G23" s="20">
        <f t="shared" si="0"/>
        <v>7.9499999999999993</v>
      </c>
      <c r="H23" s="17" t="str">
        <f t="shared" si="1"/>
        <v>B+</v>
      </c>
      <c r="I23" s="21"/>
    </row>
    <row r="24" spans="1:9" ht="16.5" x14ac:dyDescent="0.25">
      <c r="A24" s="19">
        <v>10</v>
      </c>
      <c r="B24" s="18" t="s">
        <v>75</v>
      </c>
      <c r="C24" s="18" t="s">
        <v>76</v>
      </c>
      <c r="D24" s="18" t="s">
        <v>77</v>
      </c>
      <c r="E24" s="22">
        <v>8.5</v>
      </c>
      <c r="F24" s="20">
        <v>8</v>
      </c>
      <c r="G24" s="20">
        <f t="shared" si="0"/>
        <v>8.1499999999999986</v>
      </c>
      <c r="H24" s="17" t="str">
        <f t="shared" si="1"/>
        <v>B+</v>
      </c>
      <c r="I24" s="21"/>
    </row>
    <row r="25" spans="1:9" ht="16.5" x14ac:dyDescent="0.25">
      <c r="A25" s="19">
        <v>11</v>
      </c>
      <c r="B25" s="18" t="s">
        <v>78</v>
      </c>
      <c r="C25" s="18" t="s">
        <v>79</v>
      </c>
      <c r="D25" s="18" t="s">
        <v>80</v>
      </c>
      <c r="E25" s="22">
        <v>8</v>
      </c>
      <c r="F25" s="20">
        <v>7.5</v>
      </c>
      <c r="G25" s="20">
        <f t="shared" si="0"/>
        <v>7.65</v>
      </c>
      <c r="H25" s="17" t="str">
        <f t="shared" si="1"/>
        <v>B</v>
      </c>
      <c r="I25" s="21"/>
    </row>
    <row r="26" spans="1:9" ht="16.5" x14ac:dyDescent="0.25">
      <c r="A26" s="19">
        <v>12</v>
      </c>
      <c r="B26" s="18" t="s">
        <v>81</v>
      </c>
      <c r="C26" s="18" t="s">
        <v>82</v>
      </c>
      <c r="D26" s="18" t="s">
        <v>25</v>
      </c>
      <c r="E26" s="22">
        <v>9</v>
      </c>
      <c r="F26" s="20">
        <v>7</v>
      </c>
      <c r="G26" s="20">
        <f t="shared" si="0"/>
        <v>7.6</v>
      </c>
      <c r="H26" s="17" t="str">
        <f t="shared" si="1"/>
        <v>B</v>
      </c>
      <c r="I26" s="21"/>
    </row>
    <row r="27" spans="1:9" ht="16.5" x14ac:dyDescent="0.25">
      <c r="A27" s="19">
        <v>13</v>
      </c>
      <c r="B27" s="18" t="s">
        <v>83</v>
      </c>
      <c r="C27" s="18" t="s">
        <v>84</v>
      </c>
      <c r="D27" s="18" t="s">
        <v>40</v>
      </c>
      <c r="E27" s="22">
        <v>9</v>
      </c>
      <c r="F27" s="20">
        <v>7</v>
      </c>
      <c r="G27" s="20">
        <f t="shared" si="0"/>
        <v>7.6</v>
      </c>
      <c r="H27" s="17" t="str">
        <f t="shared" si="1"/>
        <v>B</v>
      </c>
      <c r="I27" s="21"/>
    </row>
    <row r="28" spans="1:9" ht="16.5" x14ac:dyDescent="0.25">
      <c r="A28" s="19">
        <v>14</v>
      </c>
      <c r="B28" s="18" t="s">
        <v>85</v>
      </c>
      <c r="C28" s="18" t="s">
        <v>86</v>
      </c>
      <c r="D28" s="18" t="s">
        <v>87</v>
      </c>
      <c r="E28" s="22">
        <v>8.5</v>
      </c>
      <c r="F28" s="20">
        <v>7.5</v>
      </c>
      <c r="G28" s="20">
        <f t="shared" si="0"/>
        <v>7.8</v>
      </c>
      <c r="H28" s="17" t="str">
        <f t="shared" si="1"/>
        <v>B</v>
      </c>
      <c r="I28" s="21"/>
    </row>
    <row r="29" spans="1:9" ht="16.5" x14ac:dyDescent="0.25">
      <c r="A29" s="19">
        <v>15</v>
      </c>
      <c r="B29" s="18" t="s">
        <v>88</v>
      </c>
      <c r="C29" s="18" t="s">
        <v>89</v>
      </c>
      <c r="D29" s="18" t="s">
        <v>90</v>
      </c>
      <c r="E29" s="22">
        <v>9</v>
      </c>
      <c r="F29" s="20">
        <v>7</v>
      </c>
      <c r="G29" s="20">
        <f t="shared" si="0"/>
        <v>7.6</v>
      </c>
      <c r="H29" s="17" t="str">
        <f t="shared" si="1"/>
        <v>B</v>
      </c>
      <c r="I29" s="21"/>
    </row>
    <row r="30" spans="1:9" ht="16.5" x14ac:dyDescent="0.25">
      <c r="A30" s="19">
        <v>16</v>
      </c>
      <c r="B30" s="18" t="s">
        <v>91</v>
      </c>
      <c r="C30" s="18" t="s">
        <v>92</v>
      </c>
      <c r="D30" s="18" t="s">
        <v>93</v>
      </c>
      <c r="E30" s="22">
        <v>9.5</v>
      </c>
      <c r="F30" s="20">
        <v>7</v>
      </c>
      <c r="G30" s="20">
        <f t="shared" si="0"/>
        <v>7.75</v>
      </c>
      <c r="H30" s="17" t="str">
        <f t="shared" si="1"/>
        <v>B</v>
      </c>
      <c r="I30" s="21"/>
    </row>
    <row r="31" spans="1:9" ht="16.5" x14ac:dyDescent="0.25">
      <c r="A31" s="19">
        <v>17</v>
      </c>
      <c r="B31" s="18" t="s">
        <v>94</v>
      </c>
      <c r="C31" s="18" t="s">
        <v>95</v>
      </c>
      <c r="D31" s="18" t="s">
        <v>96</v>
      </c>
      <c r="E31" s="22">
        <v>9</v>
      </c>
      <c r="F31" s="20">
        <v>7</v>
      </c>
      <c r="G31" s="20">
        <f t="shared" si="0"/>
        <v>7.6</v>
      </c>
      <c r="H31" s="17" t="str">
        <f t="shared" si="1"/>
        <v>B</v>
      </c>
      <c r="I31" s="21"/>
    </row>
    <row r="32" spans="1:9" ht="16.5" x14ac:dyDescent="0.25">
      <c r="A32" s="19">
        <v>18</v>
      </c>
      <c r="B32" s="18" t="s">
        <v>97</v>
      </c>
      <c r="C32" s="18" t="s">
        <v>48</v>
      </c>
      <c r="D32" s="18" t="s">
        <v>98</v>
      </c>
      <c r="E32" s="22">
        <v>9.5</v>
      </c>
      <c r="F32" s="20">
        <v>7</v>
      </c>
      <c r="G32" s="20">
        <f t="shared" si="0"/>
        <v>7.75</v>
      </c>
      <c r="H32" s="17" t="str">
        <f t="shared" si="1"/>
        <v>B</v>
      </c>
      <c r="I32" s="21"/>
    </row>
    <row r="33" spans="1:9" ht="16.5" x14ac:dyDescent="0.25">
      <c r="A33" s="19">
        <v>19</v>
      </c>
      <c r="B33" s="18" t="s">
        <v>99</v>
      </c>
      <c r="C33" s="18" t="s">
        <v>100</v>
      </c>
      <c r="D33" s="18" t="s">
        <v>101</v>
      </c>
      <c r="E33" s="22">
        <v>9</v>
      </c>
      <c r="F33" s="20">
        <v>7.5</v>
      </c>
      <c r="G33" s="20">
        <f t="shared" si="0"/>
        <v>7.9499999999999993</v>
      </c>
      <c r="H33" s="17" t="str">
        <f t="shared" si="1"/>
        <v>B+</v>
      </c>
      <c r="I33" s="21"/>
    </row>
    <row r="34" spans="1:9" ht="16.5" x14ac:dyDescent="0.25">
      <c r="A34" s="19">
        <v>20</v>
      </c>
      <c r="B34" s="18" t="s">
        <v>102</v>
      </c>
      <c r="C34" s="18" t="s">
        <v>103</v>
      </c>
      <c r="D34" s="18" t="s">
        <v>104</v>
      </c>
      <c r="E34" s="22">
        <v>9</v>
      </c>
      <c r="F34" s="20">
        <v>7.5</v>
      </c>
      <c r="G34" s="20">
        <f t="shared" si="0"/>
        <v>7.9499999999999993</v>
      </c>
      <c r="H34" s="17" t="str">
        <f t="shared" si="1"/>
        <v>B+</v>
      </c>
      <c r="I34" s="21"/>
    </row>
    <row r="35" spans="1:9" ht="16.5" x14ac:dyDescent="0.25">
      <c r="A35" s="19">
        <v>21</v>
      </c>
      <c r="B35" s="18" t="s">
        <v>105</v>
      </c>
      <c r="C35" s="18" t="s">
        <v>106</v>
      </c>
      <c r="D35" s="18" t="s">
        <v>107</v>
      </c>
      <c r="E35" s="22">
        <v>9</v>
      </c>
      <c r="F35" s="20">
        <v>7</v>
      </c>
      <c r="G35" s="20">
        <f t="shared" si="0"/>
        <v>7.6</v>
      </c>
      <c r="H35" s="17" t="str">
        <f t="shared" si="1"/>
        <v>B</v>
      </c>
      <c r="I35" s="21"/>
    </row>
    <row r="36" spans="1:9" ht="16.5" x14ac:dyDescent="0.25">
      <c r="A36" s="19">
        <v>22</v>
      </c>
      <c r="B36" s="18" t="s">
        <v>108</v>
      </c>
      <c r="C36" s="18" t="s">
        <v>109</v>
      </c>
      <c r="D36" s="18" t="s">
        <v>39</v>
      </c>
      <c r="E36" s="22">
        <v>8.5</v>
      </c>
      <c r="F36" s="20">
        <v>8</v>
      </c>
      <c r="G36" s="20">
        <f t="shared" si="0"/>
        <v>8.1499999999999986</v>
      </c>
      <c r="H36" s="17" t="str">
        <f t="shared" si="1"/>
        <v>B+</v>
      </c>
      <c r="I36" s="21"/>
    </row>
    <row r="37" spans="1:9" ht="16.5" x14ac:dyDescent="0.25">
      <c r="A37" s="19">
        <v>23</v>
      </c>
      <c r="B37" s="18" t="s">
        <v>110</v>
      </c>
      <c r="C37" s="18" t="s">
        <v>111</v>
      </c>
      <c r="D37" s="18" t="s">
        <v>39</v>
      </c>
      <c r="E37" s="22">
        <v>9</v>
      </c>
      <c r="F37" s="20">
        <v>7.5</v>
      </c>
      <c r="G37" s="20">
        <f t="shared" si="0"/>
        <v>7.9499999999999993</v>
      </c>
      <c r="H37" s="17" t="str">
        <f t="shared" si="1"/>
        <v>B+</v>
      </c>
      <c r="I37" s="21"/>
    </row>
    <row r="38" spans="1:9" ht="16.5" x14ac:dyDescent="0.25">
      <c r="A38" s="19">
        <v>24</v>
      </c>
      <c r="B38" s="18" t="s">
        <v>112</v>
      </c>
      <c r="C38" s="18" t="s">
        <v>113</v>
      </c>
      <c r="D38" s="18" t="s">
        <v>114</v>
      </c>
      <c r="E38" s="22">
        <v>9</v>
      </c>
      <c r="F38" s="20">
        <v>9</v>
      </c>
      <c r="G38" s="20">
        <f t="shared" si="0"/>
        <v>9</v>
      </c>
      <c r="H38" s="17" t="str">
        <f t="shared" si="1"/>
        <v>A</v>
      </c>
      <c r="I38" s="21"/>
    </row>
    <row r="39" spans="1:9" ht="16.5" x14ac:dyDescent="0.25">
      <c r="A39" s="19">
        <v>25</v>
      </c>
      <c r="B39" s="18" t="s">
        <v>115</v>
      </c>
      <c r="C39" s="18" t="s">
        <v>116</v>
      </c>
      <c r="D39" s="18" t="s">
        <v>117</v>
      </c>
      <c r="E39" s="22">
        <v>9</v>
      </c>
      <c r="F39" s="20">
        <v>7</v>
      </c>
      <c r="G39" s="20">
        <f t="shared" si="0"/>
        <v>7.6</v>
      </c>
      <c r="H39" s="17" t="str">
        <f t="shared" si="1"/>
        <v>B</v>
      </c>
      <c r="I39" s="21"/>
    </row>
    <row r="40" spans="1:9" ht="16.5" x14ac:dyDescent="0.25">
      <c r="A40" s="19">
        <v>26</v>
      </c>
      <c r="B40" s="18" t="s">
        <v>118</v>
      </c>
      <c r="C40" s="18" t="s">
        <v>119</v>
      </c>
      <c r="D40" s="18" t="s">
        <v>38</v>
      </c>
      <c r="E40" s="22">
        <v>8</v>
      </c>
      <c r="F40" s="20">
        <v>7.5</v>
      </c>
      <c r="G40" s="20">
        <f t="shared" si="0"/>
        <v>7.65</v>
      </c>
      <c r="H40" s="17" t="str">
        <f t="shared" si="1"/>
        <v>B</v>
      </c>
      <c r="I40" s="21"/>
    </row>
    <row r="41" spans="1:9" ht="16.5" x14ac:dyDescent="0.25">
      <c r="A41" s="19">
        <v>27</v>
      </c>
      <c r="B41" s="18" t="s">
        <v>120</v>
      </c>
      <c r="C41" s="18" t="s">
        <v>66</v>
      </c>
      <c r="D41" s="18" t="s">
        <v>121</v>
      </c>
      <c r="E41" s="22">
        <v>8.5</v>
      </c>
      <c r="F41" s="20">
        <v>7.5</v>
      </c>
      <c r="G41" s="20">
        <f t="shared" si="0"/>
        <v>7.8</v>
      </c>
      <c r="H41" s="17" t="str">
        <f t="shared" si="1"/>
        <v>B</v>
      </c>
      <c r="I41" s="21"/>
    </row>
    <row r="42" spans="1:9" ht="16.5" x14ac:dyDescent="0.25">
      <c r="A42" s="19">
        <v>28</v>
      </c>
      <c r="B42" s="18" t="s">
        <v>122</v>
      </c>
      <c r="C42" s="18" t="s">
        <v>123</v>
      </c>
      <c r="D42" s="18" t="s">
        <v>124</v>
      </c>
      <c r="E42" s="22">
        <v>0</v>
      </c>
      <c r="F42" s="20">
        <v>0</v>
      </c>
      <c r="G42" s="20">
        <f t="shared" si="0"/>
        <v>0</v>
      </c>
      <c r="H42" s="17" t="str">
        <f t="shared" si="1"/>
        <v>F</v>
      </c>
      <c r="I42" s="21"/>
    </row>
    <row r="43" spans="1:9" ht="16.5" x14ac:dyDescent="0.25">
      <c r="A43" s="19">
        <v>29</v>
      </c>
      <c r="B43" s="18" t="s">
        <v>125</v>
      </c>
      <c r="C43" s="18" t="s">
        <v>126</v>
      </c>
      <c r="D43" s="18" t="s">
        <v>127</v>
      </c>
      <c r="E43" s="22">
        <v>8.5</v>
      </c>
      <c r="F43" s="20">
        <v>7</v>
      </c>
      <c r="G43" s="20">
        <f t="shared" si="0"/>
        <v>7.4499999999999993</v>
      </c>
      <c r="H43" s="17" t="str">
        <f t="shared" si="1"/>
        <v>B</v>
      </c>
      <c r="I43" s="21"/>
    </row>
    <row r="44" spans="1:9" ht="16.5" x14ac:dyDescent="0.25">
      <c r="A44" s="19">
        <v>30</v>
      </c>
      <c r="B44" s="18" t="s">
        <v>128</v>
      </c>
      <c r="C44" s="18" t="s">
        <v>129</v>
      </c>
      <c r="D44" s="18" t="s">
        <v>130</v>
      </c>
      <c r="E44" s="22">
        <v>9</v>
      </c>
      <c r="F44" s="20">
        <v>7.5</v>
      </c>
      <c r="G44" s="20">
        <f t="shared" si="0"/>
        <v>7.9499999999999993</v>
      </c>
      <c r="H44" s="17" t="str">
        <f t="shared" si="1"/>
        <v>B+</v>
      </c>
      <c r="I44" s="21"/>
    </row>
    <row r="45" spans="1:9" ht="15.75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9" t="str">
        <f>"Cộng danh sách gồm "</f>
        <v xml:space="preserve">Cộng danh sách gồm </v>
      </c>
      <c r="B46" s="9"/>
      <c r="C46" s="9"/>
      <c r="D46" s="10">
        <v>29</v>
      </c>
      <c r="E46" s="11">
        <v>1</v>
      </c>
      <c r="F46" s="12"/>
      <c r="G46" s="1"/>
      <c r="H46" s="1"/>
      <c r="I46" s="1"/>
    </row>
    <row r="47" spans="1:9" ht="15.75" x14ac:dyDescent="0.25">
      <c r="A47" s="40" t="s">
        <v>19</v>
      </c>
      <c r="B47" s="40"/>
      <c r="C47" s="40"/>
      <c r="D47" s="13">
        <f>COUNTIF(G15:G44,"&gt;=5")</f>
        <v>29</v>
      </c>
      <c r="E47" s="14">
        <f>D47/D46</f>
        <v>1</v>
      </c>
      <c r="F47" s="15"/>
      <c r="G47" s="1"/>
      <c r="H47" s="1"/>
      <c r="I47" s="1"/>
    </row>
    <row r="48" spans="1:9" ht="15.75" x14ac:dyDescent="0.25">
      <c r="A48" s="40" t="s">
        <v>20</v>
      </c>
      <c r="B48" s="40"/>
      <c r="C48" s="40"/>
      <c r="D48" s="13">
        <v>0</v>
      </c>
      <c r="E48" s="14">
        <f>D48/D46</f>
        <v>0</v>
      </c>
      <c r="F48" s="15"/>
      <c r="G48" s="1"/>
      <c r="H48" s="1"/>
      <c r="I48" s="1"/>
    </row>
    <row r="49" spans="1:9" ht="15.75" x14ac:dyDescent="0.25">
      <c r="A49" s="16"/>
      <c r="B49" s="16"/>
      <c r="C49" s="4"/>
      <c r="D49" s="16"/>
      <c r="E49" s="3"/>
      <c r="F49" s="1"/>
      <c r="G49" s="1"/>
      <c r="H49" s="1"/>
      <c r="I49" s="1"/>
    </row>
    <row r="50" spans="1:9" ht="15.75" x14ac:dyDescent="0.25">
      <c r="A50" s="1"/>
      <c r="B50" s="1"/>
      <c r="C50" s="1"/>
      <c r="D50" s="1"/>
      <c r="E50" s="41" t="str">
        <f ca="1">"TP. Hồ Chí Minh, ngày "&amp;  DAY(NOW())&amp;" tháng " &amp;MONTH(NOW())&amp;" năm "&amp;YEAR(NOW())</f>
        <v>TP. Hồ Chí Minh, ngày 3 tháng 9 năm 2020</v>
      </c>
      <c r="F50" s="41"/>
      <c r="G50" s="41"/>
      <c r="H50" s="41"/>
      <c r="I50" s="41"/>
    </row>
    <row r="51" spans="1:9" ht="15.75" x14ac:dyDescent="0.25">
      <c r="A51" s="23" t="s">
        <v>21</v>
      </c>
      <c r="B51" s="23"/>
      <c r="C51" s="23"/>
      <c r="D51" s="1"/>
      <c r="E51" s="23" t="s">
        <v>22</v>
      </c>
      <c r="F51" s="23"/>
      <c r="G51" s="23"/>
      <c r="H51" s="23"/>
      <c r="I51" s="23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</sheetData>
  <protectedRanges>
    <protectedRange sqref="A52:I52" name="Range5"/>
    <protectedRange sqref="I15:I44" name="Range4"/>
    <protectedRange sqref="B15:F44" name="Range3"/>
    <protectedRange sqref="C8:C10 G8:G9" name="Range2"/>
    <protectedRange sqref="A4" name="Range1"/>
    <protectedRange sqref="E13:F13" name="Range6"/>
  </protectedRanges>
  <mergeCells count="24">
    <mergeCell ref="A51:C51"/>
    <mergeCell ref="E51:I51"/>
    <mergeCell ref="A10:B10"/>
    <mergeCell ref="C10:D10"/>
    <mergeCell ref="A12:A13"/>
    <mergeCell ref="B12:B13"/>
    <mergeCell ref="C12:D13"/>
    <mergeCell ref="G12:H12"/>
    <mergeCell ref="I12:I13"/>
    <mergeCell ref="C14:D14"/>
    <mergeCell ref="A47:C47"/>
    <mergeCell ref="A48:C48"/>
    <mergeCell ref="E50:I50"/>
    <mergeCell ref="A6:I6"/>
    <mergeCell ref="A8:B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4">
    <cfRule type="cellIs" dxfId="3" priority="2" stopIfTrue="1" operator="equal">
      <formula>"F"</formula>
    </cfRule>
  </conditionalFormatting>
  <conditionalFormatting sqref="G15:G44">
    <cfRule type="expression" dxfId="2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0"/>
  <sheetViews>
    <sheetView tabSelected="1" view="pageLayout" zoomScaleNormal="100" workbookViewId="0">
      <selection activeCell="G7" sqref="G7"/>
    </sheetView>
  </sheetViews>
  <sheetFormatPr defaultRowHeight="15" x14ac:dyDescent="0.25"/>
  <cols>
    <col min="1" max="1" width="4.5703125" customWidth="1"/>
    <col min="2" max="2" width="13.42578125" customWidth="1"/>
    <col min="3" max="3" width="20" customWidth="1"/>
    <col min="4" max="4" width="8.85546875" customWidth="1"/>
    <col min="9" max="9" width="11" customWidth="1"/>
  </cols>
  <sheetData>
    <row r="1" spans="1:11" ht="15.75" x14ac:dyDescent="0.25">
      <c r="A1" s="23" t="s">
        <v>0</v>
      </c>
      <c r="B1" s="23"/>
      <c r="C1" s="23"/>
      <c r="D1" s="23"/>
      <c r="E1" s="23" t="s">
        <v>1</v>
      </c>
      <c r="F1" s="23"/>
      <c r="G1" s="23"/>
      <c r="H1" s="23"/>
      <c r="I1" s="23"/>
    </row>
    <row r="2" spans="1:11" ht="15.75" x14ac:dyDescent="0.25">
      <c r="A2" s="23" t="s">
        <v>2</v>
      </c>
      <c r="B2" s="23"/>
      <c r="C2" s="23"/>
      <c r="D2" s="23"/>
      <c r="E2" s="24" t="s">
        <v>3</v>
      </c>
      <c r="F2" s="24"/>
      <c r="G2" s="24"/>
      <c r="H2" s="24"/>
      <c r="I2" s="24"/>
    </row>
    <row r="3" spans="1:11" ht="15.75" x14ac:dyDescent="0.25">
      <c r="A3" s="23" t="s">
        <v>4</v>
      </c>
      <c r="B3" s="23"/>
      <c r="C3" s="23"/>
      <c r="D3" s="23"/>
      <c r="E3" s="1"/>
      <c r="F3" s="1"/>
      <c r="G3" s="1"/>
      <c r="H3" s="1"/>
      <c r="I3" s="1"/>
    </row>
    <row r="4" spans="1:11" ht="15.75" x14ac:dyDescent="0.25">
      <c r="A4" s="23" t="s">
        <v>37</v>
      </c>
      <c r="B4" s="23"/>
      <c r="C4" s="23"/>
      <c r="D4" s="23"/>
      <c r="E4" s="1"/>
      <c r="F4" s="1"/>
      <c r="G4" s="1"/>
      <c r="H4" s="1"/>
      <c r="I4" s="1"/>
    </row>
    <row r="5" spans="1:11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11" ht="19.5" x14ac:dyDescent="0.3">
      <c r="A6" s="25" t="s">
        <v>245</v>
      </c>
      <c r="B6" s="25"/>
      <c r="C6" s="25"/>
      <c r="D6" s="25"/>
      <c r="E6" s="25"/>
      <c r="F6" s="25"/>
      <c r="G6" s="25"/>
      <c r="H6" s="25"/>
      <c r="I6" s="25"/>
    </row>
    <row r="7" spans="1:11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11" ht="15.75" x14ac:dyDescent="0.25">
      <c r="A8" s="26" t="s">
        <v>5</v>
      </c>
      <c r="B8" s="26"/>
      <c r="C8" s="26" t="s">
        <v>243</v>
      </c>
      <c r="D8" s="26"/>
      <c r="E8" s="26" t="s">
        <v>6</v>
      </c>
      <c r="F8" s="26"/>
      <c r="G8" s="43">
        <v>3</v>
      </c>
      <c r="H8" s="3"/>
      <c r="I8" s="3"/>
    </row>
    <row r="9" spans="1:11" ht="15.75" x14ac:dyDescent="0.25">
      <c r="A9" s="26" t="s">
        <v>7</v>
      </c>
      <c r="B9" s="26"/>
      <c r="C9" s="26" t="s">
        <v>240</v>
      </c>
      <c r="D9" s="26"/>
      <c r="E9" s="26" t="s">
        <v>8</v>
      </c>
      <c r="F9" s="26"/>
      <c r="G9" s="43">
        <v>2</v>
      </c>
      <c r="H9" s="3"/>
      <c r="I9" s="3"/>
    </row>
    <row r="10" spans="1:11" ht="15.75" x14ac:dyDescent="0.25">
      <c r="A10" s="26" t="s">
        <v>9</v>
      </c>
      <c r="B10" s="26"/>
      <c r="C10" s="26" t="s">
        <v>244</v>
      </c>
      <c r="D10" s="26"/>
      <c r="E10" s="16" t="s">
        <v>41</v>
      </c>
      <c r="F10" s="4"/>
      <c r="G10" s="42" t="s">
        <v>239</v>
      </c>
      <c r="H10" s="1"/>
      <c r="I10" s="1"/>
      <c r="K10" t="s">
        <v>242</v>
      </c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1" ht="47.25" x14ac:dyDescent="0.25">
      <c r="A12" s="27" t="s">
        <v>10</v>
      </c>
      <c r="B12" s="29" t="s">
        <v>11</v>
      </c>
      <c r="C12" s="31" t="s">
        <v>12</v>
      </c>
      <c r="D12" s="32"/>
      <c r="E12" s="5" t="s">
        <v>13</v>
      </c>
      <c r="F12" s="5" t="s">
        <v>14</v>
      </c>
      <c r="G12" s="35" t="s">
        <v>15</v>
      </c>
      <c r="H12" s="36"/>
      <c r="I12" s="37" t="s">
        <v>16</v>
      </c>
    </row>
    <row r="13" spans="1:11" ht="15.75" x14ac:dyDescent="0.25">
      <c r="A13" s="28"/>
      <c r="B13" s="30"/>
      <c r="C13" s="33"/>
      <c r="D13" s="34"/>
      <c r="E13" s="6">
        <v>0.3</v>
      </c>
      <c r="F13" s="6">
        <v>0.7</v>
      </c>
      <c r="G13" s="7" t="s">
        <v>17</v>
      </c>
      <c r="H13" s="7" t="s">
        <v>18</v>
      </c>
      <c r="I13" s="38"/>
    </row>
    <row r="14" spans="1:11" ht="15.75" x14ac:dyDescent="0.25">
      <c r="A14" s="8">
        <v>1</v>
      </c>
      <c r="B14" s="8">
        <v>2</v>
      </c>
      <c r="C14" s="39">
        <v>3</v>
      </c>
      <c r="D14" s="3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11" ht="16.5" x14ac:dyDescent="0.25">
      <c r="A15" s="19">
        <v>1</v>
      </c>
      <c r="B15" s="18" t="s">
        <v>131</v>
      </c>
      <c r="C15" s="18" t="s">
        <v>123</v>
      </c>
      <c r="D15" s="18" t="s">
        <v>23</v>
      </c>
      <c r="E15" s="20">
        <v>8</v>
      </c>
      <c r="F15" s="20">
        <v>6</v>
      </c>
      <c r="G15" s="20">
        <f>E15*$E$13+F15*$F$13</f>
        <v>6.6</v>
      </c>
      <c r="H15" s="17" t="str">
        <f>IF(G15&lt;4,"F",IF(G15&lt;=4.9,"D",IF(G15&lt;=5.4,"D+",IF(G15&lt;=5.9,"C",IF(G15&lt;=6.9,"C+",IF(G15&lt;=7.9,"B",IF(G15&lt;=8.4,"B+","A")))))))</f>
        <v>C+</v>
      </c>
      <c r="I15" s="21"/>
    </row>
    <row r="16" spans="1:11" ht="16.5" x14ac:dyDescent="0.25">
      <c r="A16" s="19">
        <v>2</v>
      </c>
      <c r="B16" s="18" t="s">
        <v>132</v>
      </c>
      <c r="C16" s="18" t="s">
        <v>133</v>
      </c>
      <c r="D16" s="18" t="s">
        <v>23</v>
      </c>
      <c r="E16" s="20">
        <v>0</v>
      </c>
      <c r="F16" s="20">
        <v>0</v>
      </c>
      <c r="G16" s="20">
        <f t="shared" ref="G16:G62" si="0">E16*$E$13+F16*$F$13</f>
        <v>0</v>
      </c>
      <c r="H16" s="17" t="str">
        <f t="shared" ref="H16:H62" si="1">IF(G16&lt;4,"F",IF(G16&lt;=4.9,"D",IF(G16&lt;=5.4,"D+",IF(G16&lt;=5.9,"C",IF(G16&lt;=6.9,"C+",IF(G16&lt;=7.9,"B",IF(G16&lt;=8.4,"B+","A")))))))</f>
        <v>F</v>
      </c>
      <c r="I16" s="21"/>
    </row>
    <row r="17" spans="1:9" ht="16.5" x14ac:dyDescent="0.25">
      <c r="A17" s="19">
        <v>3</v>
      </c>
      <c r="B17" s="18" t="s">
        <v>134</v>
      </c>
      <c r="C17" s="18" t="s">
        <v>135</v>
      </c>
      <c r="D17" s="18" t="s">
        <v>55</v>
      </c>
      <c r="E17" s="20">
        <v>9</v>
      </c>
      <c r="F17" s="20">
        <v>9</v>
      </c>
      <c r="G17" s="20">
        <f t="shared" si="0"/>
        <v>9</v>
      </c>
      <c r="H17" s="17" t="str">
        <f t="shared" si="1"/>
        <v>A</v>
      </c>
      <c r="I17" s="21"/>
    </row>
    <row r="18" spans="1:9" ht="16.5" x14ac:dyDescent="0.25">
      <c r="A18" s="19">
        <v>4</v>
      </c>
      <c r="B18" s="18" t="s">
        <v>136</v>
      </c>
      <c r="C18" s="18" t="s">
        <v>137</v>
      </c>
      <c r="D18" s="18" t="s">
        <v>138</v>
      </c>
      <c r="E18" s="20">
        <v>8</v>
      </c>
      <c r="F18" s="20">
        <v>6</v>
      </c>
      <c r="G18" s="20">
        <f t="shared" si="0"/>
        <v>6.6</v>
      </c>
      <c r="H18" s="17" t="str">
        <f t="shared" si="1"/>
        <v>C+</v>
      </c>
      <c r="I18" s="21"/>
    </row>
    <row r="19" spans="1:9" ht="16.5" x14ac:dyDescent="0.25">
      <c r="A19" s="19">
        <v>5</v>
      </c>
      <c r="B19" s="18" t="s">
        <v>139</v>
      </c>
      <c r="C19" s="18" t="s">
        <v>140</v>
      </c>
      <c r="D19" s="18" t="s">
        <v>141</v>
      </c>
      <c r="E19" s="20">
        <v>7</v>
      </c>
      <c r="F19" s="20">
        <v>7.5</v>
      </c>
      <c r="G19" s="20">
        <f t="shared" si="0"/>
        <v>7.35</v>
      </c>
      <c r="H19" s="17" t="str">
        <f t="shared" si="1"/>
        <v>B</v>
      </c>
      <c r="I19" s="21"/>
    </row>
    <row r="20" spans="1:9" ht="16.5" x14ac:dyDescent="0.25">
      <c r="A20" s="19">
        <v>6</v>
      </c>
      <c r="B20" s="18" t="s">
        <v>142</v>
      </c>
      <c r="C20" s="18" t="s">
        <v>143</v>
      </c>
      <c r="D20" s="18" t="s">
        <v>144</v>
      </c>
      <c r="E20" s="20">
        <v>8.5</v>
      </c>
      <c r="F20" s="20">
        <v>4</v>
      </c>
      <c r="G20" s="20">
        <f t="shared" si="0"/>
        <v>5.35</v>
      </c>
      <c r="H20" s="17" t="str">
        <f t="shared" si="1"/>
        <v>D+</v>
      </c>
      <c r="I20" s="21"/>
    </row>
    <row r="21" spans="1:9" ht="16.5" x14ac:dyDescent="0.25">
      <c r="A21" s="19">
        <v>7</v>
      </c>
      <c r="B21" s="18" t="s">
        <v>145</v>
      </c>
      <c r="C21" s="18" t="s">
        <v>146</v>
      </c>
      <c r="D21" s="18" t="s">
        <v>144</v>
      </c>
      <c r="E21" s="20">
        <v>0</v>
      </c>
      <c r="F21" s="20">
        <v>0</v>
      </c>
      <c r="G21" s="20">
        <f t="shared" si="0"/>
        <v>0</v>
      </c>
      <c r="H21" s="17" t="str">
        <f t="shared" si="1"/>
        <v>F</v>
      </c>
      <c r="I21" s="21"/>
    </row>
    <row r="22" spans="1:9" ht="16.5" x14ac:dyDescent="0.25">
      <c r="A22" s="19">
        <v>8</v>
      </c>
      <c r="B22" s="18" t="s">
        <v>147</v>
      </c>
      <c r="C22" s="18" t="s">
        <v>24</v>
      </c>
      <c r="D22" s="18" t="s">
        <v>148</v>
      </c>
      <c r="E22" s="20">
        <v>8.5</v>
      </c>
      <c r="F22" s="20">
        <v>9</v>
      </c>
      <c r="G22" s="20">
        <f t="shared" si="0"/>
        <v>8.85</v>
      </c>
      <c r="H22" s="17" t="str">
        <f t="shared" si="1"/>
        <v>A</v>
      </c>
      <c r="I22" s="21"/>
    </row>
    <row r="23" spans="1:9" ht="16.5" x14ac:dyDescent="0.25">
      <c r="A23" s="19">
        <v>9</v>
      </c>
      <c r="B23" s="18" t="s">
        <v>149</v>
      </c>
      <c r="C23" s="18" t="s">
        <v>150</v>
      </c>
      <c r="D23" s="18" t="s">
        <v>33</v>
      </c>
      <c r="E23" s="20">
        <v>8.5</v>
      </c>
      <c r="F23" s="20">
        <v>5</v>
      </c>
      <c r="G23" s="20">
        <f t="shared" si="0"/>
        <v>6.05</v>
      </c>
      <c r="H23" s="17" t="str">
        <f t="shared" si="1"/>
        <v>C+</v>
      </c>
      <c r="I23" s="21"/>
    </row>
    <row r="24" spans="1:9" ht="16.5" x14ac:dyDescent="0.25">
      <c r="A24" s="19">
        <v>10</v>
      </c>
      <c r="B24" s="18" t="s">
        <v>151</v>
      </c>
      <c r="C24" s="18" t="s">
        <v>152</v>
      </c>
      <c r="D24" s="18" t="s">
        <v>153</v>
      </c>
      <c r="E24" s="20">
        <v>0</v>
      </c>
      <c r="F24" s="20">
        <v>0</v>
      </c>
      <c r="G24" s="20">
        <f t="shared" si="0"/>
        <v>0</v>
      </c>
      <c r="H24" s="17" t="str">
        <f t="shared" si="1"/>
        <v>F</v>
      </c>
      <c r="I24" s="21"/>
    </row>
    <row r="25" spans="1:9" ht="16.5" x14ac:dyDescent="0.25">
      <c r="A25" s="19">
        <v>11</v>
      </c>
      <c r="B25" s="18" t="s">
        <v>154</v>
      </c>
      <c r="C25" s="18" t="s">
        <v>155</v>
      </c>
      <c r="D25" s="18" t="s">
        <v>156</v>
      </c>
      <c r="E25" s="20">
        <v>8</v>
      </c>
      <c r="F25" s="20">
        <v>5</v>
      </c>
      <c r="G25" s="20">
        <f t="shared" si="0"/>
        <v>5.9</v>
      </c>
      <c r="H25" s="17" t="str">
        <f t="shared" si="1"/>
        <v>C</v>
      </c>
      <c r="I25" s="21"/>
    </row>
    <row r="26" spans="1:9" ht="16.5" x14ac:dyDescent="0.25">
      <c r="A26" s="19">
        <v>12</v>
      </c>
      <c r="B26" s="18" t="s">
        <v>157</v>
      </c>
      <c r="C26" s="18" t="s">
        <v>158</v>
      </c>
      <c r="D26" s="18" t="s">
        <v>156</v>
      </c>
      <c r="E26" s="20">
        <v>8</v>
      </c>
      <c r="F26" s="20">
        <v>5</v>
      </c>
      <c r="G26" s="20">
        <f t="shared" si="0"/>
        <v>5.9</v>
      </c>
      <c r="H26" s="17" t="str">
        <f t="shared" si="1"/>
        <v>C</v>
      </c>
      <c r="I26" s="21"/>
    </row>
    <row r="27" spans="1:9" ht="16.5" x14ac:dyDescent="0.25">
      <c r="A27" s="19">
        <v>13</v>
      </c>
      <c r="B27" s="18" t="s">
        <v>159</v>
      </c>
      <c r="C27" s="18" t="s">
        <v>160</v>
      </c>
      <c r="D27" s="18" t="s">
        <v>44</v>
      </c>
      <c r="E27" s="20">
        <v>8</v>
      </c>
      <c r="F27" s="20">
        <v>4.5</v>
      </c>
      <c r="G27" s="20">
        <f t="shared" si="0"/>
        <v>5.55</v>
      </c>
      <c r="H27" s="17" t="str">
        <f t="shared" si="1"/>
        <v>C</v>
      </c>
      <c r="I27" s="21"/>
    </row>
    <row r="28" spans="1:9" ht="16.5" x14ac:dyDescent="0.25">
      <c r="A28" s="19">
        <v>14</v>
      </c>
      <c r="B28" s="18" t="s">
        <v>161</v>
      </c>
      <c r="C28" s="18" t="s">
        <v>162</v>
      </c>
      <c r="D28" s="18" t="s">
        <v>163</v>
      </c>
      <c r="E28" s="20">
        <v>9</v>
      </c>
      <c r="F28" s="20">
        <v>8.5</v>
      </c>
      <c r="G28" s="20">
        <f t="shared" si="0"/>
        <v>8.6499999999999986</v>
      </c>
      <c r="H28" s="17" t="str">
        <f t="shared" si="1"/>
        <v>A</v>
      </c>
      <c r="I28" s="21"/>
    </row>
    <row r="29" spans="1:9" ht="16.5" x14ac:dyDescent="0.25">
      <c r="A29" s="19">
        <v>15</v>
      </c>
      <c r="B29" s="18" t="s">
        <v>164</v>
      </c>
      <c r="C29" s="18" t="s">
        <v>165</v>
      </c>
      <c r="D29" s="18" t="s">
        <v>166</v>
      </c>
      <c r="E29" s="20">
        <v>9.5</v>
      </c>
      <c r="F29" s="20">
        <v>6.5</v>
      </c>
      <c r="G29" s="20">
        <f t="shared" si="0"/>
        <v>7.4</v>
      </c>
      <c r="H29" s="17" t="str">
        <f t="shared" si="1"/>
        <v>B</v>
      </c>
      <c r="I29" s="21"/>
    </row>
    <row r="30" spans="1:9" ht="16.5" x14ac:dyDescent="0.25">
      <c r="A30" s="19">
        <v>16</v>
      </c>
      <c r="B30" s="18" t="s">
        <v>167</v>
      </c>
      <c r="C30" s="18" t="s">
        <v>168</v>
      </c>
      <c r="D30" s="18" t="s">
        <v>26</v>
      </c>
      <c r="E30" s="20">
        <v>7</v>
      </c>
      <c r="F30" s="20">
        <v>5.5</v>
      </c>
      <c r="G30" s="20">
        <f t="shared" si="0"/>
        <v>5.9499999999999993</v>
      </c>
      <c r="H30" s="17" t="str">
        <f t="shared" si="1"/>
        <v>C+</v>
      </c>
      <c r="I30" s="21"/>
    </row>
    <row r="31" spans="1:9" ht="16.5" x14ac:dyDescent="0.25">
      <c r="A31" s="19">
        <v>17</v>
      </c>
      <c r="B31" s="18" t="s">
        <v>169</v>
      </c>
      <c r="C31" s="18" t="s">
        <v>170</v>
      </c>
      <c r="D31" s="18" t="s">
        <v>43</v>
      </c>
      <c r="E31" s="20">
        <v>0</v>
      </c>
      <c r="F31" s="20">
        <v>0</v>
      </c>
      <c r="G31" s="20">
        <f t="shared" si="0"/>
        <v>0</v>
      </c>
      <c r="H31" s="17" t="str">
        <f t="shared" si="1"/>
        <v>F</v>
      </c>
      <c r="I31" s="21"/>
    </row>
    <row r="32" spans="1:9" ht="16.5" x14ac:dyDescent="0.25">
      <c r="A32" s="19">
        <v>18</v>
      </c>
      <c r="B32" s="18" t="s">
        <v>171</v>
      </c>
      <c r="C32" s="18" t="s">
        <v>172</v>
      </c>
      <c r="D32" s="18" t="s">
        <v>173</v>
      </c>
      <c r="E32" s="20">
        <v>10</v>
      </c>
      <c r="F32" s="20">
        <v>9</v>
      </c>
      <c r="G32" s="20">
        <f t="shared" si="0"/>
        <v>9.3000000000000007</v>
      </c>
      <c r="H32" s="17" t="str">
        <f t="shared" si="1"/>
        <v>A</v>
      </c>
      <c r="I32" s="21"/>
    </row>
    <row r="33" spans="1:9" ht="16.5" x14ac:dyDescent="0.25">
      <c r="A33" s="19">
        <v>19</v>
      </c>
      <c r="B33" s="18" t="s">
        <v>174</v>
      </c>
      <c r="C33" s="18" t="s">
        <v>175</v>
      </c>
      <c r="D33" s="18" t="s">
        <v>93</v>
      </c>
      <c r="E33" s="20">
        <v>8</v>
      </c>
      <c r="F33" s="20">
        <v>5</v>
      </c>
      <c r="G33" s="20">
        <f t="shared" si="0"/>
        <v>5.9</v>
      </c>
      <c r="H33" s="17" t="str">
        <f t="shared" si="1"/>
        <v>C</v>
      </c>
      <c r="I33" s="21"/>
    </row>
    <row r="34" spans="1:9" ht="16.5" x14ac:dyDescent="0.25">
      <c r="A34" s="19">
        <v>20</v>
      </c>
      <c r="B34" s="18" t="s">
        <v>176</v>
      </c>
      <c r="C34" s="18" t="s">
        <v>47</v>
      </c>
      <c r="D34" s="18" t="s">
        <v>29</v>
      </c>
      <c r="E34" s="20">
        <v>7</v>
      </c>
      <c r="F34" s="20">
        <v>6</v>
      </c>
      <c r="G34" s="20">
        <f t="shared" si="0"/>
        <v>6.2999999999999989</v>
      </c>
      <c r="H34" s="17" t="str">
        <f t="shared" si="1"/>
        <v>C+</v>
      </c>
      <c r="I34" s="21"/>
    </row>
    <row r="35" spans="1:9" ht="16.5" x14ac:dyDescent="0.25">
      <c r="A35" s="19">
        <v>21</v>
      </c>
      <c r="B35" s="18" t="s">
        <v>177</v>
      </c>
      <c r="C35" s="18" t="s">
        <v>178</v>
      </c>
      <c r="D35" s="18" t="s">
        <v>179</v>
      </c>
      <c r="E35" s="20">
        <v>8.5</v>
      </c>
      <c r="F35" s="20">
        <v>5</v>
      </c>
      <c r="G35" s="20">
        <f t="shared" si="0"/>
        <v>6.05</v>
      </c>
      <c r="H35" s="17" t="str">
        <f t="shared" si="1"/>
        <v>C+</v>
      </c>
      <c r="I35" s="21"/>
    </row>
    <row r="36" spans="1:9" ht="16.5" x14ac:dyDescent="0.25">
      <c r="A36" s="19">
        <v>22</v>
      </c>
      <c r="B36" s="18" t="s">
        <v>180</v>
      </c>
      <c r="C36" s="18" t="s">
        <v>181</v>
      </c>
      <c r="D36" s="18" t="s">
        <v>182</v>
      </c>
      <c r="E36" s="20">
        <v>9</v>
      </c>
      <c r="F36" s="20">
        <v>5</v>
      </c>
      <c r="G36" s="20">
        <f t="shared" si="0"/>
        <v>6.1999999999999993</v>
      </c>
      <c r="H36" s="17" t="str">
        <f t="shared" si="1"/>
        <v>C+</v>
      </c>
      <c r="I36" s="21"/>
    </row>
    <row r="37" spans="1:9" ht="16.5" x14ac:dyDescent="0.25">
      <c r="A37" s="19">
        <v>23</v>
      </c>
      <c r="B37" s="18" t="s">
        <v>183</v>
      </c>
      <c r="C37" s="18" t="s">
        <v>184</v>
      </c>
      <c r="D37" s="18" t="s">
        <v>31</v>
      </c>
      <c r="E37" s="20">
        <v>7</v>
      </c>
      <c r="F37" s="20">
        <v>6</v>
      </c>
      <c r="G37" s="20">
        <f t="shared" si="0"/>
        <v>6.2999999999999989</v>
      </c>
      <c r="H37" s="17" t="str">
        <f t="shared" si="1"/>
        <v>C+</v>
      </c>
      <c r="I37" s="21"/>
    </row>
    <row r="38" spans="1:9" ht="16.5" x14ac:dyDescent="0.25">
      <c r="A38" s="19">
        <v>24</v>
      </c>
      <c r="B38" s="18" t="s">
        <v>185</v>
      </c>
      <c r="C38" s="18" t="s">
        <v>186</v>
      </c>
      <c r="D38" s="18" t="s">
        <v>46</v>
      </c>
      <c r="E38" s="20">
        <v>7</v>
      </c>
      <c r="F38" s="20">
        <v>7</v>
      </c>
      <c r="G38" s="20">
        <f t="shared" si="0"/>
        <v>7</v>
      </c>
      <c r="H38" s="17" t="str">
        <f t="shared" si="1"/>
        <v>B</v>
      </c>
      <c r="I38" s="21"/>
    </row>
    <row r="39" spans="1:9" ht="16.5" x14ac:dyDescent="0.25">
      <c r="A39" s="19">
        <v>25</v>
      </c>
      <c r="B39" s="18" t="s">
        <v>187</v>
      </c>
      <c r="C39" s="18" t="s">
        <v>188</v>
      </c>
      <c r="D39" s="18" t="s">
        <v>189</v>
      </c>
      <c r="E39" s="20">
        <v>9</v>
      </c>
      <c r="F39" s="20">
        <v>5</v>
      </c>
      <c r="G39" s="20">
        <f t="shared" si="0"/>
        <v>6.1999999999999993</v>
      </c>
      <c r="H39" s="17" t="str">
        <f t="shared" si="1"/>
        <v>C+</v>
      </c>
      <c r="I39" s="21"/>
    </row>
    <row r="40" spans="1:9" ht="16.5" x14ac:dyDescent="0.25">
      <c r="A40" s="19">
        <v>26</v>
      </c>
      <c r="B40" s="18" t="s">
        <v>190</v>
      </c>
      <c r="C40" s="18" t="s">
        <v>191</v>
      </c>
      <c r="D40" s="18" t="s">
        <v>189</v>
      </c>
      <c r="E40" s="20">
        <v>9</v>
      </c>
      <c r="F40" s="20">
        <v>5</v>
      </c>
      <c r="G40" s="20">
        <f t="shared" si="0"/>
        <v>6.1999999999999993</v>
      </c>
      <c r="H40" s="17" t="str">
        <f t="shared" si="1"/>
        <v>C+</v>
      </c>
      <c r="I40" s="21"/>
    </row>
    <row r="41" spans="1:9" ht="16.5" x14ac:dyDescent="0.25">
      <c r="A41" s="19">
        <v>27</v>
      </c>
      <c r="B41" s="18" t="s">
        <v>192</v>
      </c>
      <c r="C41" s="18" t="s">
        <v>123</v>
      </c>
      <c r="D41" s="18" t="s">
        <v>193</v>
      </c>
      <c r="E41" s="20">
        <v>9.5</v>
      </c>
      <c r="F41" s="20">
        <v>7</v>
      </c>
      <c r="G41" s="20">
        <f t="shared" si="0"/>
        <v>7.75</v>
      </c>
      <c r="H41" s="17" t="str">
        <f t="shared" si="1"/>
        <v>B</v>
      </c>
      <c r="I41" s="21"/>
    </row>
    <row r="42" spans="1:9" ht="16.5" x14ac:dyDescent="0.25">
      <c r="A42" s="19">
        <v>28</v>
      </c>
      <c r="B42" s="18" t="s">
        <v>194</v>
      </c>
      <c r="C42" s="18" t="s">
        <v>195</v>
      </c>
      <c r="D42" s="18" t="s">
        <v>34</v>
      </c>
      <c r="E42" s="20">
        <v>9.5</v>
      </c>
      <c r="F42" s="20">
        <v>5.5</v>
      </c>
      <c r="G42" s="20">
        <f t="shared" si="0"/>
        <v>6.6999999999999993</v>
      </c>
      <c r="H42" s="17" t="str">
        <f t="shared" si="1"/>
        <v>C+</v>
      </c>
      <c r="I42" s="21"/>
    </row>
    <row r="43" spans="1:9" ht="16.5" x14ac:dyDescent="0.25">
      <c r="A43" s="19">
        <v>29</v>
      </c>
      <c r="B43" s="18" t="s">
        <v>196</v>
      </c>
      <c r="C43" s="18" t="s">
        <v>197</v>
      </c>
      <c r="D43" s="18" t="s">
        <v>36</v>
      </c>
      <c r="E43" s="20">
        <v>8</v>
      </c>
      <c r="F43" s="20">
        <v>5</v>
      </c>
      <c r="G43" s="20">
        <f t="shared" si="0"/>
        <v>5.9</v>
      </c>
      <c r="H43" s="17" t="str">
        <f t="shared" si="1"/>
        <v>C</v>
      </c>
      <c r="I43" s="21"/>
    </row>
    <row r="44" spans="1:9" ht="16.5" x14ac:dyDescent="0.25">
      <c r="A44" s="19">
        <v>30</v>
      </c>
      <c r="B44" s="18" t="s">
        <v>198</v>
      </c>
      <c r="C44" s="18" t="s">
        <v>199</v>
      </c>
      <c r="D44" s="18" t="s">
        <v>200</v>
      </c>
      <c r="E44" s="20">
        <v>9</v>
      </c>
      <c r="F44" s="20">
        <v>7</v>
      </c>
      <c r="G44" s="20">
        <f t="shared" si="0"/>
        <v>7.6</v>
      </c>
      <c r="H44" s="17" t="str">
        <f t="shared" si="1"/>
        <v>B</v>
      </c>
      <c r="I44" s="21"/>
    </row>
    <row r="45" spans="1:9" ht="16.5" x14ac:dyDescent="0.25">
      <c r="A45" s="19">
        <v>31</v>
      </c>
      <c r="B45" s="18" t="s">
        <v>201</v>
      </c>
      <c r="C45" s="18" t="s">
        <v>202</v>
      </c>
      <c r="D45" s="18" t="s">
        <v>32</v>
      </c>
      <c r="E45" s="20">
        <v>9</v>
      </c>
      <c r="F45" s="20">
        <v>9</v>
      </c>
      <c r="G45" s="20">
        <f t="shared" si="0"/>
        <v>9</v>
      </c>
      <c r="H45" s="17" t="str">
        <f t="shared" si="1"/>
        <v>A</v>
      </c>
      <c r="I45" s="21"/>
    </row>
    <row r="46" spans="1:9" ht="16.5" x14ac:dyDescent="0.25">
      <c r="A46" s="19">
        <v>32</v>
      </c>
      <c r="B46" s="18" t="s">
        <v>203</v>
      </c>
      <c r="C46" s="18" t="s">
        <v>204</v>
      </c>
      <c r="D46" s="18" t="s">
        <v>39</v>
      </c>
      <c r="E46" s="20">
        <v>8.5</v>
      </c>
      <c r="F46" s="20">
        <v>4</v>
      </c>
      <c r="G46" s="20">
        <f t="shared" si="0"/>
        <v>5.35</v>
      </c>
      <c r="H46" s="17" t="str">
        <f t="shared" si="1"/>
        <v>D+</v>
      </c>
      <c r="I46" s="21"/>
    </row>
    <row r="47" spans="1:9" ht="16.5" x14ac:dyDescent="0.25">
      <c r="A47" s="19">
        <v>33</v>
      </c>
      <c r="B47" s="18" t="s">
        <v>205</v>
      </c>
      <c r="C47" s="18" t="s">
        <v>206</v>
      </c>
      <c r="D47" s="18" t="s">
        <v>117</v>
      </c>
      <c r="E47" s="20">
        <v>10</v>
      </c>
      <c r="F47" s="20">
        <v>5</v>
      </c>
      <c r="G47" s="20">
        <f t="shared" si="0"/>
        <v>6.5</v>
      </c>
      <c r="H47" s="17" t="str">
        <f t="shared" si="1"/>
        <v>C+</v>
      </c>
      <c r="I47" s="21"/>
    </row>
    <row r="48" spans="1:9" ht="16.5" x14ac:dyDescent="0.25">
      <c r="A48" s="19">
        <v>34</v>
      </c>
      <c r="B48" s="18" t="s">
        <v>207</v>
      </c>
      <c r="C48" s="18" t="s">
        <v>208</v>
      </c>
      <c r="D48" s="18" t="s">
        <v>49</v>
      </c>
      <c r="E48" s="20">
        <v>9.5</v>
      </c>
      <c r="F48" s="20">
        <v>8.5</v>
      </c>
      <c r="G48" s="20">
        <f t="shared" si="0"/>
        <v>8.7999999999999989</v>
      </c>
      <c r="H48" s="17" t="str">
        <f t="shared" si="1"/>
        <v>A</v>
      </c>
      <c r="I48" s="21"/>
    </row>
    <row r="49" spans="1:9" ht="16.5" x14ac:dyDescent="0.25">
      <c r="A49" s="19">
        <v>35</v>
      </c>
      <c r="B49" s="18" t="s">
        <v>209</v>
      </c>
      <c r="C49" s="18" t="s">
        <v>210</v>
      </c>
      <c r="D49" s="18" t="s">
        <v>211</v>
      </c>
      <c r="E49" s="20">
        <v>0</v>
      </c>
      <c r="F49" s="20">
        <v>0</v>
      </c>
      <c r="G49" s="20">
        <f t="shared" si="0"/>
        <v>0</v>
      </c>
      <c r="H49" s="17" t="str">
        <f t="shared" si="1"/>
        <v>F</v>
      </c>
      <c r="I49" s="21"/>
    </row>
    <row r="50" spans="1:9" ht="16.5" x14ac:dyDescent="0.25">
      <c r="A50" s="19">
        <v>36</v>
      </c>
      <c r="B50" s="18" t="s">
        <v>212</v>
      </c>
      <c r="C50" s="18" t="s">
        <v>213</v>
      </c>
      <c r="D50" s="18" t="s">
        <v>214</v>
      </c>
      <c r="E50" s="20">
        <v>8.5</v>
      </c>
      <c r="F50" s="20">
        <v>4</v>
      </c>
      <c r="G50" s="20">
        <f t="shared" si="0"/>
        <v>5.35</v>
      </c>
      <c r="H50" s="17" t="str">
        <f t="shared" si="1"/>
        <v>D+</v>
      </c>
      <c r="I50" s="21"/>
    </row>
    <row r="51" spans="1:9" ht="16.5" x14ac:dyDescent="0.25">
      <c r="A51" s="19">
        <v>37</v>
      </c>
      <c r="B51" s="18" t="s">
        <v>215</v>
      </c>
      <c r="C51" s="18" t="s">
        <v>216</v>
      </c>
      <c r="D51" s="18" t="s">
        <v>214</v>
      </c>
      <c r="E51" s="20">
        <v>9</v>
      </c>
      <c r="F51" s="20">
        <v>5</v>
      </c>
      <c r="G51" s="20">
        <f t="shared" si="0"/>
        <v>6.1999999999999993</v>
      </c>
      <c r="H51" s="17" t="str">
        <f t="shared" si="1"/>
        <v>C+</v>
      </c>
      <c r="I51" s="21"/>
    </row>
    <row r="52" spans="1:9" ht="16.5" x14ac:dyDescent="0.25">
      <c r="A52" s="19">
        <v>38</v>
      </c>
      <c r="B52" s="18" t="s">
        <v>217</v>
      </c>
      <c r="C52" s="18" t="s">
        <v>218</v>
      </c>
      <c r="D52" s="18" t="s">
        <v>214</v>
      </c>
      <c r="E52" s="20">
        <v>9</v>
      </c>
      <c r="F52" s="20">
        <v>7</v>
      </c>
      <c r="G52" s="20">
        <f t="shared" si="0"/>
        <v>7.6</v>
      </c>
      <c r="H52" s="17" t="str">
        <f t="shared" si="1"/>
        <v>B</v>
      </c>
      <c r="I52" s="21"/>
    </row>
    <row r="53" spans="1:9" ht="16.5" x14ac:dyDescent="0.25">
      <c r="A53" s="19">
        <v>39</v>
      </c>
      <c r="B53" s="18" t="s">
        <v>219</v>
      </c>
      <c r="C53" s="18" t="s">
        <v>220</v>
      </c>
      <c r="D53" s="18" t="s">
        <v>27</v>
      </c>
      <c r="E53" s="20">
        <v>9</v>
      </c>
      <c r="F53" s="20">
        <v>9</v>
      </c>
      <c r="G53" s="20">
        <f t="shared" si="0"/>
        <v>9</v>
      </c>
      <c r="H53" s="17" t="str">
        <f t="shared" si="1"/>
        <v>A</v>
      </c>
      <c r="I53" s="21"/>
    </row>
    <row r="54" spans="1:9" ht="16.5" x14ac:dyDescent="0.25">
      <c r="A54" s="19">
        <v>40</v>
      </c>
      <c r="B54" s="18" t="s">
        <v>221</v>
      </c>
      <c r="C54" s="18" t="s">
        <v>222</v>
      </c>
      <c r="D54" s="18" t="s">
        <v>223</v>
      </c>
      <c r="E54" s="20">
        <v>7</v>
      </c>
      <c r="F54" s="20">
        <v>9</v>
      </c>
      <c r="G54" s="20">
        <f t="shared" si="0"/>
        <v>8.4</v>
      </c>
      <c r="H54" s="17" t="str">
        <f t="shared" si="1"/>
        <v>B+</v>
      </c>
      <c r="I54" s="21"/>
    </row>
    <row r="55" spans="1:9" ht="16.5" x14ac:dyDescent="0.25">
      <c r="A55" s="19">
        <v>41</v>
      </c>
      <c r="B55" s="18" t="s">
        <v>224</v>
      </c>
      <c r="C55" s="18" t="s">
        <v>225</v>
      </c>
      <c r="D55" s="18" t="s">
        <v>226</v>
      </c>
      <c r="E55" s="20">
        <v>7.5</v>
      </c>
      <c r="F55" s="20">
        <v>7</v>
      </c>
      <c r="G55" s="20">
        <f t="shared" si="0"/>
        <v>7.1499999999999995</v>
      </c>
      <c r="H55" s="17" t="str">
        <f t="shared" si="1"/>
        <v>B</v>
      </c>
      <c r="I55" s="21"/>
    </row>
    <row r="56" spans="1:9" ht="16.5" x14ac:dyDescent="0.25">
      <c r="A56" s="19">
        <v>42</v>
      </c>
      <c r="B56" s="18" t="s">
        <v>227</v>
      </c>
      <c r="C56" s="18" t="s">
        <v>228</v>
      </c>
      <c r="D56" s="18" t="s">
        <v>226</v>
      </c>
      <c r="E56" s="20">
        <v>7</v>
      </c>
      <c r="F56" s="20">
        <v>9</v>
      </c>
      <c r="G56" s="20">
        <f t="shared" si="0"/>
        <v>8.4</v>
      </c>
      <c r="H56" s="17" t="str">
        <f t="shared" si="1"/>
        <v>B+</v>
      </c>
      <c r="I56" s="21"/>
    </row>
    <row r="57" spans="1:9" ht="16.5" x14ac:dyDescent="0.25">
      <c r="A57" s="19">
        <v>43</v>
      </c>
      <c r="B57" s="18" t="s">
        <v>229</v>
      </c>
      <c r="C57" s="18" t="s">
        <v>230</v>
      </c>
      <c r="D57" s="18" t="s">
        <v>50</v>
      </c>
      <c r="E57" s="20">
        <v>7</v>
      </c>
      <c r="F57" s="20">
        <v>5</v>
      </c>
      <c r="G57" s="20">
        <f t="shared" si="0"/>
        <v>5.6</v>
      </c>
      <c r="H57" s="17" t="str">
        <f t="shared" si="1"/>
        <v>C</v>
      </c>
      <c r="I57" s="21"/>
    </row>
    <row r="58" spans="1:9" ht="16.5" x14ac:dyDescent="0.25">
      <c r="A58" s="19">
        <v>44</v>
      </c>
      <c r="B58" s="18" t="s">
        <v>231</v>
      </c>
      <c r="C58" s="18" t="s">
        <v>135</v>
      </c>
      <c r="D58" s="18" t="s">
        <v>50</v>
      </c>
      <c r="E58" s="20">
        <v>8</v>
      </c>
      <c r="F58" s="20">
        <v>7</v>
      </c>
      <c r="G58" s="20">
        <f t="shared" si="0"/>
        <v>7.2999999999999989</v>
      </c>
      <c r="H58" s="17" t="str">
        <f t="shared" si="1"/>
        <v>B</v>
      </c>
      <c r="I58" s="21"/>
    </row>
    <row r="59" spans="1:9" ht="16.5" x14ac:dyDescent="0.25">
      <c r="A59" s="19">
        <v>45</v>
      </c>
      <c r="B59" s="18" t="s">
        <v>232</v>
      </c>
      <c r="C59" s="18" t="s">
        <v>42</v>
      </c>
      <c r="D59" s="18" t="s">
        <v>35</v>
      </c>
      <c r="E59" s="20">
        <v>7</v>
      </c>
      <c r="F59" s="20">
        <v>9</v>
      </c>
      <c r="G59" s="20">
        <f t="shared" si="0"/>
        <v>8.4</v>
      </c>
      <c r="H59" s="17" t="str">
        <f t="shared" si="1"/>
        <v>B+</v>
      </c>
      <c r="I59" s="21"/>
    </row>
    <row r="60" spans="1:9" ht="16.5" x14ac:dyDescent="0.25">
      <c r="A60" s="19">
        <v>46</v>
      </c>
      <c r="B60" s="18" t="s">
        <v>233</v>
      </c>
      <c r="C60" s="18" t="s">
        <v>234</v>
      </c>
      <c r="D60" s="18" t="s">
        <v>235</v>
      </c>
      <c r="E60" s="20">
        <v>7</v>
      </c>
      <c r="F60" s="20">
        <v>5</v>
      </c>
      <c r="G60" s="20">
        <f t="shared" si="0"/>
        <v>5.6</v>
      </c>
      <c r="H60" s="17" t="str">
        <f t="shared" si="1"/>
        <v>C</v>
      </c>
      <c r="I60" s="21"/>
    </row>
    <row r="61" spans="1:9" ht="16.5" x14ac:dyDescent="0.25">
      <c r="A61" s="19">
        <v>47</v>
      </c>
      <c r="B61" s="18" t="s">
        <v>236</v>
      </c>
      <c r="C61" s="18" t="s">
        <v>45</v>
      </c>
      <c r="D61" s="18" t="s">
        <v>51</v>
      </c>
      <c r="E61" s="20">
        <v>9</v>
      </c>
      <c r="F61" s="20">
        <v>5</v>
      </c>
      <c r="G61" s="20">
        <f t="shared" si="0"/>
        <v>6.1999999999999993</v>
      </c>
      <c r="H61" s="17" t="str">
        <f t="shared" si="1"/>
        <v>C+</v>
      </c>
      <c r="I61" s="21"/>
    </row>
    <row r="62" spans="1:9" ht="16.5" x14ac:dyDescent="0.25">
      <c r="A62" s="19">
        <v>48</v>
      </c>
      <c r="B62" s="18" t="s">
        <v>237</v>
      </c>
      <c r="C62" s="18" t="s">
        <v>238</v>
      </c>
      <c r="D62" s="18" t="s">
        <v>52</v>
      </c>
      <c r="E62" s="20">
        <v>7</v>
      </c>
      <c r="F62" s="20">
        <v>5</v>
      </c>
      <c r="G62" s="20">
        <f t="shared" si="0"/>
        <v>5.6</v>
      </c>
      <c r="H62" s="17" t="str">
        <f t="shared" si="1"/>
        <v>C</v>
      </c>
      <c r="I62" s="21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9" t="str">
        <f>"Cộng danh sách gồm "</f>
        <v xml:space="preserve">Cộng danh sách gồm </v>
      </c>
      <c r="B64" s="9"/>
      <c r="C64" s="9"/>
      <c r="D64" s="10">
        <v>48</v>
      </c>
      <c r="E64" s="11">
        <v>1</v>
      </c>
      <c r="F64" s="12"/>
      <c r="G64" s="1"/>
      <c r="H64" s="1"/>
      <c r="I64" s="1"/>
    </row>
    <row r="65" spans="1:9" ht="15.75" x14ac:dyDescent="0.25">
      <c r="A65" s="40" t="s">
        <v>19</v>
      </c>
      <c r="B65" s="40"/>
      <c r="C65" s="40"/>
      <c r="D65" s="13">
        <f>COUNTIF(G15:G62,"&gt;=5")</f>
        <v>43</v>
      </c>
      <c r="E65" s="14">
        <f>D65/D64</f>
        <v>0.89583333333333337</v>
      </c>
      <c r="F65" s="15"/>
      <c r="G65" s="1"/>
      <c r="H65" s="1"/>
      <c r="I65" s="1"/>
    </row>
    <row r="66" spans="1:9" ht="15.75" x14ac:dyDescent="0.25">
      <c r="A66" s="40" t="s">
        <v>20</v>
      </c>
      <c r="B66" s="40"/>
      <c r="C66" s="40"/>
      <c r="D66" s="13">
        <f>COUNTIF(G15:G62,"&lt;5")</f>
        <v>5</v>
      </c>
      <c r="E66" s="14">
        <f>D66/D64</f>
        <v>0.10416666666666667</v>
      </c>
      <c r="F66" s="15"/>
      <c r="G66" s="1"/>
      <c r="H66" s="1"/>
      <c r="I66" s="1"/>
    </row>
    <row r="67" spans="1:9" ht="15.75" x14ac:dyDescent="0.25">
      <c r="A67" s="16"/>
      <c r="B67" s="16"/>
      <c r="C67" s="4"/>
      <c r="D67" s="16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41" t="str">
        <f ca="1">"TP. Hồ Chí Minh, ngày "&amp;  DAY(NOW())&amp;" tháng " &amp;MONTH(NOW())&amp;" năm "&amp;YEAR(NOW())</f>
        <v>TP. Hồ Chí Minh, ngày 3 tháng 9 năm 2020</v>
      </c>
      <c r="F68" s="41"/>
      <c r="G68" s="41"/>
      <c r="H68" s="41"/>
      <c r="I68" s="41"/>
    </row>
    <row r="69" spans="1:9" ht="15.75" x14ac:dyDescent="0.25">
      <c r="A69" s="23" t="s">
        <v>21</v>
      </c>
      <c r="B69" s="23"/>
      <c r="C69" s="23"/>
      <c r="D69" s="1"/>
      <c r="E69" s="23" t="s">
        <v>22</v>
      </c>
      <c r="F69" s="23"/>
      <c r="G69" s="23"/>
      <c r="H69" s="23"/>
      <c r="I69" s="23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</sheetData>
  <protectedRanges>
    <protectedRange sqref="A70:I70" name="Range5"/>
    <protectedRange sqref="I15:I62" name="Range4"/>
    <protectedRange sqref="B15:F62" name="Range3"/>
    <protectedRange sqref="C8:C10 G8:G9" name="Range2"/>
    <protectedRange sqref="A4" name="Range1"/>
    <protectedRange sqref="E13:F13" name="Range6"/>
  </protectedRanges>
  <mergeCells count="26"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2">
    <cfRule type="cellIs" dxfId="1" priority="2" stopIfTrue="1" operator="equal">
      <formula>"F"</formula>
    </cfRule>
  </conditionalFormatting>
  <conditionalFormatting sqref="G15:G62">
    <cfRule type="expression" dxfId="0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05ĐH_qđ2</vt:lpstr>
      <vt:lpstr>07đh_qtkd5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2020-09-03T06:21:04Z</dcterms:modified>
</cp:coreProperties>
</file>