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755"/>
  </bookViews>
  <sheets>
    <sheet name="04ĐH_TV1" sheetId="15" r:id="rId1"/>
  </sheets>
  <definedNames>
    <definedName name="_xlnm.Print_Titles" localSheetId="0">'04ĐH_TV1'!$12:$14</definedName>
  </definedNames>
  <calcPr calcId="145621"/>
</workbook>
</file>

<file path=xl/calcChain.xml><?xml version="1.0" encoding="utf-8"?>
<calcChain xmlns="http://schemas.openxmlformats.org/spreadsheetml/2006/main">
  <c r="G21" i="15" l="1"/>
  <c r="H21" i="15" s="1"/>
  <c r="G22" i="15"/>
  <c r="H22" i="15"/>
  <c r="G23" i="15"/>
  <c r="H23" i="15" s="1"/>
  <c r="G24" i="15"/>
  <c r="H24" i="15" s="1"/>
  <c r="G25" i="15"/>
  <c r="H25" i="15" s="1"/>
  <c r="G26" i="15"/>
  <c r="H26" i="15" s="1"/>
  <c r="G27" i="15"/>
  <c r="H27" i="15" s="1"/>
  <c r="G28" i="15"/>
  <c r="H28" i="15" s="1"/>
  <c r="G29" i="15"/>
  <c r="H29" i="15" s="1"/>
  <c r="G30" i="15"/>
  <c r="H30" i="15"/>
  <c r="G31" i="15"/>
  <c r="H31" i="15" s="1"/>
  <c r="G32" i="15"/>
  <c r="H32" i="15"/>
  <c r="G33" i="15"/>
  <c r="H33" i="15" s="1"/>
  <c r="G34" i="15"/>
  <c r="H34" i="15"/>
  <c r="G35" i="15"/>
  <c r="H35" i="15" s="1"/>
  <c r="G36" i="15"/>
  <c r="H36" i="15"/>
  <c r="G37" i="15"/>
  <c r="H37" i="15" s="1"/>
  <c r="G38" i="15"/>
  <c r="H38" i="15" s="1"/>
  <c r="G39" i="15"/>
  <c r="H39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H15" i="15" s="1"/>
  <c r="D42" i="15" l="1"/>
  <c r="D41" i="15"/>
  <c r="D43" i="15" l="1"/>
  <c r="E45" i="15"/>
  <c r="A41" i="15" l="1"/>
  <c r="E43" i="15" l="1"/>
  <c r="E42" i="15"/>
</calcChain>
</file>

<file path=xl/sharedStrings.xml><?xml version="1.0" encoding="utf-8"?>
<sst xmlns="http://schemas.openxmlformats.org/spreadsheetml/2006/main" count="108" uniqueCount="105">
  <si>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</si>
  <si>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</si>
  <si>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</si>
  <si>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</si>
  <si>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</si>
  <si>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</si>
  <si>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</si>
  <si>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</si>
  <si>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</si>
  <si>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</si>
  <si>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</si>
  <si>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</si>
  <si>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</si>
  <si>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</si>
  <si>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</si>
  <si>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</si>
  <si>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</si>
  <si>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</si>
  <si>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</si>
  <si>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</si>
  <si>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</si>
  <si>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</si>
  <si>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</si>
  <si>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</si>
  <si>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KHOA LLCT</t>
  </si>
  <si>
    <t xml:space="preserve">       NĂM HỌC </t>
  </si>
  <si>
    <t>PHÁP LUẬT ĐẠI CƯƠNG</t>
  </si>
  <si>
    <t>VÕ ĐÌNH QUYÊN DI</t>
  </si>
  <si>
    <t>Võ Đình Quyên Di</t>
  </si>
  <si>
    <t>0550050002</t>
  </si>
  <si>
    <t>0550050003</t>
  </si>
  <si>
    <t>0550050006</t>
  </si>
  <si>
    <t>0550050008</t>
  </si>
  <si>
    <t>0550050012</t>
  </si>
  <si>
    <t>0550050013</t>
  </si>
  <si>
    <t>0550050014</t>
  </si>
  <si>
    <t>0550050016</t>
  </si>
  <si>
    <t>0550050019</t>
  </si>
  <si>
    <t>0550050022</t>
  </si>
  <si>
    <t>0550050023</t>
  </si>
  <si>
    <t>0550050024</t>
  </si>
  <si>
    <t>0550050027</t>
  </si>
  <si>
    <t>0550050026</t>
  </si>
  <si>
    <t>0550050028</t>
  </si>
  <si>
    <t>0550050029</t>
  </si>
  <si>
    <t>0550050030</t>
  </si>
  <si>
    <t>0550050032</t>
  </si>
  <si>
    <t>0550050035</t>
  </si>
  <si>
    <t>0550050036</t>
  </si>
  <si>
    <t>0550050037</t>
  </si>
  <si>
    <t>0550050038</t>
  </si>
  <si>
    <t>Lê Hữu</t>
  </si>
  <si>
    <t>Trương Khả</t>
  </si>
  <si>
    <t>Nguyễn Hoàng Phương</t>
  </si>
  <si>
    <t>Trần Trung</t>
  </si>
  <si>
    <t>Nguyễn Chí</t>
  </si>
  <si>
    <t>Nguyễn Thị Oanh</t>
  </si>
  <si>
    <t>Trần Huỳnh Thanh</t>
  </si>
  <si>
    <t>Nguyễn Thị Thu</t>
  </si>
  <si>
    <t>Nguyễn Thị Thùy</t>
  </si>
  <si>
    <t>Cao Thị Như</t>
  </si>
  <si>
    <t>Nguyễn Đan</t>
  </si>
  <si>
    <t>Võ Thành</t>
  </si>
  <si>
    <t>Trần Đình</t>
  </si>
  <si>
    <t>Nguyễn Thị Hải</t>
  </si>
  <si>
    <t>Văn Hoàng</t>
  </si>
  <si>
    <t>Nguyễn Dương Ngọc</t>
  </si>
  <si>
    <t>Thái Duy</t>
  </si>
  <si>
    <t>Trần Ngọc</t>
  </si>
  <si>
    <t>Nguyễn Thị Hoàng</t>
  </si>
  <si>
    <t>Nguyễn Thanh</t>
  </si>
  <si>
    <t>Lê Quốc</t>
  </si>
  <si>
    <t>Vũ  Thị</t>
  </si>
  <si>
    <t>Cảnh</t>
  </si>
  <si>
    <t>Dy</t>
  </si>
  <si>
    <t>Hân</t>
  </si>
  <si>
    <t>Hiếu</t>
  </si>
  <si>
    <t>Khang</t>
  </si>
  <si>
    <t>Kiều</t>
  </si>
  <si>
    <t>Lan</t>
  </si>
  <si>
    <t>Minh</t>
  </si>
  <si>
    <t>Ngân</t>
  </si>
  <si>
    <t>Phượng</t>
  </si>
  <si>
    <t>Quang</t>
  </si>
  <si>
    <t>Sang</t>
  </si>
  <si>
    <t>Sâm</t>
  </si>
  <si>
    <t>Sơn</t>
  </si>
  <si>
    <t>Thanh</t>
  </si>
  <si>
    <t>Thành</t>
  </si>
  <si>
    <t>Thư</t>
  </si>
  <si>
    <t>Tuyền</t>
  </si>
  <si>
    <t>Vĩ</t>
  </si>
  <si>
    <t>Việt</t>
  </si>
  <si>
    <t>Vui</t>
  </si>
  <si>
    <t>0550130009</t>
  </si>
  <si>
    <t xml:space="preserve">Phan Thanh </t>
  </si>
  <si>
    <t>Hằng</t>
  </si>
  <si>
    <t>0550130015</t>
  </si>
  <si>
    <t>Trương Thị Thúy</t>
  </si>
  <si>
    <t>Huyền</t>
  </si>
  <si>
    <t>học lại</t>
  </si>
  <si>
    <t>0550130026</t>
  </si>
  <si>
    <t xml:space="preserve">Phùng Bích </t>
  </si>
  <si>
    <t>Quyên</t>
  </si>
  <si>
    <t>05ĐH_TV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</si>
</sst>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48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 applyAlignment="1"/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6" fillId="0" borderId="9" xfId="0" quotePrefix="1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2"/>
  <sheetViews>
    <sheetView tabSelected="1" view="pageLayout" topLeftCell="A23" zoomScaleNormal="100" workbookViewId="0">
      <selection activeCell="F29" sqref="F29"/>
    </sheetView>
  </sheetViews>
  <sheetFormatPr defaultRowHeight="15" x14ac:dyDescent="0.25"/>
  <cols>
    <col min="1" max="1" width="7.42578125" customWidth="1"/>
    <col min="2" max="2" width="13.42578125" customWidth="1"/>
    <col min="3" max="3" width="23.85546875" customWidth="1"/>
  </cols>
  <sheetData>
    <row r="1" spans="1:9" ht="15.75" x14ac:dyDescent="0.25">
      <c r="A1" s="27" t="s">
        <v>0</v>
      </c>
      <c r="B1" s="27"/>
      <c r="C1" s="27"/>
      <c r="D1" s="27"/>
      <c r="E1" s="27" t="s">
        <v>1</v>
      </c>
      <c r="F1" s="27"/>
      <c r="G1" s="27"/>
      <c r="H1" s="27"/>
      <c r="I1" s="27"/>
    </row>
    <row r="2" spans="1:9" ht="15.75" x14ac:dyDescent="0.25">
      <c r="A2" s="27" t="s">
        <v>2</v>
      </c>
      <c r="B2" s="27"/>
      <c r="C2" s="27"/>
      <c r="D2" s="27"/>
      <c r="E2" s="28" t="s">
        <v>3</v>
      </c>
      <c r="F2" s="28"/>
      <c r="G2" s="28"/>
      <c r="H2" s="28"/>
      <c r="I2" s="28"/>
    </row>
    <row r="3" spans="1:9" ht="15.75" x14ac:dyDescent="0.25">
      <c r="A3" s="27" t="s">
        <v>4</v>
      </c>
      <c r="B3" s="27"/>
      <c r="C3" s="27"/>
      <c r="D3" s="27"/>
      <c r="E3" s="1"/>
      <c r="F3" s="1"/>
      <c r="G3" s="1"/>
      <c r="H3" s="1"/>
      <c r="I3" s="1"/>
    </row>
    <row r="4" spans="1:9" ht="15.75" x14ac:dyDescent="0.25">
      <c r="A4" s="27" t="s">
        <v>23</v>
      </c>
      <c r="B4" s="27"/>
      <c r="C4" s="27"/>
      <c r="D4" s="27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29" t="s">
        <v>5</v>
      </c>
      <c r="B6" s="29"/>
      <c r="C6" s="29"/>
      <c r="D6" s="29"/>
      <c r="E6" s="29"/>
      <c r="F6" s="29"/>
      <c r="G6" s="29"/>
      <c r="H6" s="29"/>
      <c r="I6" s="29"/>
    </row>
    <row r="7" spans="1:9" ht="15.75" x14ac:dyDescent="0.25">
      <c r="A7" s="17"/>
      <c r="B7" s="17"/>
      <c r="C7" s="17"/>
      <c r="D7" s="17"/>
      <c r="E7" s="17"/>
      <c r="F7" s="17"/>
      <c r="G7" s="17"/>
      <c r="H7" s="17"/>
      <c r="I7" s="17"/>
    </row>
    <row r="8" spans="1:9" ht="15.75" x14ac:dyDescent="0.25">
      <c r="A8" s="30" t="s">
        <v>6</v>
      </c>
      <c r="B8" s="30"/>
      <c r="C8" s="30" t="s">
        <v>26</v>
      </c>
      <c r="D8" s="30"/>
      <c r="E8" s="30" t="s">
        <v>7</v>
      </c>
      <c r="F8" s="30"/>
      <c r="G8" s="3">
        <v>2</v>
      </c>
      <c r="H8" s="3"/>
      <c r="I8" s="3"/>
    </row>
    <row r="9" spans="1:9" ht="15.75" x14ac:dyDescent="0.25">
      <c r="A9" s="30" t="s">
        <v>8</v>
      </c>
      <c r="B9" s="30"/>
      <c r="C9" s="30" t="s">
        <v>104</v>
      </c>
      <c r="D9" s="30"/>
      <c r="E9" s="30" t="s">
        <v>9</v>
      </c>
      <c r="F9" s="30"/>
      <c r="G9" s="3"/>
      <c r="H9" s="3"/>
      <c r="I9" s="3"/>
    </row>
    <row r="10" spans="1:9" ht="15.75" x14ac:dyDescent="0.25">
      <c r="A10" s="30" t="s">
        <v>10</v>
      </c>
      <c r="B10" s="30"/>
      <c r="C10" s="30" t="s">
        <v>27</v>
      </c>
      <c r="D10" s="30"/>
      <c r="E10" s="16" t="s">
        <v>25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2" t="s">
        <v>11</v>
      </c>
      <c r="B12" s="34" t="s">
        <v>12</v>
      </c>
      <c r="C12" s="36" t="s">
        <v>13</v>
      </c>
      <c r="D12" s="37"/>
      <c r="E12" s="5" t="s">
        <v>14</v>
      </c>
      <c r="F12" s="5" t="s">
        <v>15</v>
      </c>
      <c r="G12" s="40" t="s">
        <v>16</v>
      </c>
      <c r="H12" s="41"/>
      <c r="I12" s="42" t="s">
        <v>17</v>
      </c>
    </row>
    <row r="13" spans="1:9" ht="15.75" x14ac:dyDescent="0.25">
      <c r="A13" s="33"/>
      <c r="B13" s="35"/>
      <c r="C13" s="38"/>
      <c r="D13" s="39"/>
      <c r="E13" s="6">
        <v>0.3</v>
      </c>
      <c r="F13" s="6">
        <v>0.7</v>
      </c>
      <c r="G13" s="7" t="s">
        <v>18</v>
      </c>
      <c r="H13" s="7" t="s">
        <v>19</v>
      </c>
      <c r="I13" s="43"/>
    </row>
    <row r="14" spans="1:9" ht="15.75" x14ac:dyDescent="0.25">
      <c r="A14" s="8">
        <v>1</v>
      </c>
      <c r="B14" s="19">
        <v>2</v>
      </c>
      <c r="C14" s="44">
        <v>3</v>
      </c>
      <c r="D14" s="44"/>
      <c r="E14" s="8">
        <v>4</v>
      </c>
      <c r="F14" s="8">
        <v>5</v>
      </c>
      <c r="G14" s="8">
        <v>6</v>
      </c>
      <c r="H14" s="20">
        <v>7</v>
      </c>
      <c r="I14" s="7">
        <v>8</v>
      </c>
    </row>
    <row r="15" spans="1:9" ht="16.5" x14ac:dyDescent="0.25">
      <c r="A15" s="21">
        <v>1</v>
      </c>
      <c r="B15" s="25" t="s">
        <v>29</v>
      </c>
      <c r="C15" s="25" t="s">
        <v>51</v>
      </c>
      <c r="D15" s="25" t="s">
        <v>73</v>
      </c>
      <c r="E15" s="22">
        <v>8</v>
      </c>
      <c r="F15" s="22">
        <v>3.5</v>
      </c>
      <c r="G15" s="22">
        <f>E15*$E$13+F15*$F$13</f>
        <v>4.8499999999999996</v>
      </c>
      <c r="H15" s="23" t="str">
        <f>IF(G15&lt;4,"F",IF(G15&lt;=4.9,"D",IF(G15&lt;=5.4,"D+",IF(G15&lt;=5.9,"C",IF(G15&lt;=6.9,"C+",IF(G15&lt;=7.9,"B",IF(G15&lt;=8.4,"B+","A")))))))</f>
        <v>D</v>
      </c>
      <c r="I15" s="24"/>
    </row>
    <row r="16" spans="1:9" ht="16.5" x14ac:dyDescent="0.25">
      <c r="A16" s="21">
        <v>2</v>
      </c>
      <c r="B16" s="25" t="s">
        <v>30</v>
      </c>
      <c r="C16" s="25" t="s">
        <v>52</v>
      </c>
      <c r="D16" s="25" t="s">
        <v>74</v>
      </c>
      <c r="E16" s="22">
        <v>10</v>
      </c>
      <c r="F16" s="22">
        <v>7.5</v>
      </c>
      <c r="G16" s="22">
        <f t="shared" ref="G16:G21" si="0">E16*$E$13+F16*$F$13</f>
        <v>8.25</v>
      </c>
      <c r="H16" s="23" t="str">
        <f t="shared" ref="H16:H21" si="1">IF(G16&lt;4,"F",IF(G16&lt;=4.9,"D",IF(G16&lt;=5.4,"D+",IF(G16&lt;=5.9,"C",IF(G16&lt;=6.9,"C+",IF(G16&lt;=7.9,"B",IF(G16&lt;=8.4,"B+","A")))))))</f>
        <v>B+</v>
      </c>
      <c r="I16" s="24"/>
    </row>
    <row r="17" spans="1:9" ht="16.5" x14ac:dyDescent="0.25">
      <c r="A17" s="21">
        <v>3</v>
      </c>
      <c r="B17" s="25" t="s">
        <v>31</v>
      </c>
      <c r="C17" s="25" t="s">
        <v>53</v>
      </c>
      <c r="D17" s="25" t="s">
        <v>75</v>
      </c>
      <c r="E17" s="22">
        <v>8.5</v>
      </c>
      <c r="F17" s="22">
        <v>5.5</v>
      </c>
      <c r="G17" s="22">
        <f t="shared" si="0"/>
        <v>6.3999999999999995</v>
      </c>
      <c r="H17" s="23" t="str">
        <f t="shared" si="1"/>
        <v>C+</v>
      </c>
      <c r="I17" s="24"/>
    </row>
    <row r="18" spans="1:9" ht="16.5" x14ac:dyDescent="0.25">
      <c r="A18" s="21">
        <v>4</v>
      </c>
      <c r="B18" s="25" t="s">
        <v>32</v>
      </c>
      <c r="C18" s="25" t="s">
        <v>54</v>
      </c>
      <c r="D18" s="25" t="s">
        <v>76</v>
      </c>
      <c r="E18" s="22">
        <v>9.5</v>
      </c>
      <c r="F18" s="22">
        <v>5.5</v>
      </c>
      <c r="G18" s="22">
        <f t="shared" si="0"/>
        <v>6.6999999999999993</v>
      </c>
      <c r="H18" s="23" t="str">
        <f t="shared" si="1"/>
        <v>C+</v>
      </c>
      <c r="I18" s="24"/>
    </row>
    <row r="19" spans="1:9" ht="16.5" x14ac:dyDescent="0.25">
      <c r="A19" s="21">
        <v>5</v>
      </c>
      <c r="B19" s="25" t="s">
        <v>33</v>
      </c>
      <c r="C19" s="25" t="s">
        <v>55</v>
      </c>
      <c r="D19" s="25" t="s">
        <v>77</v>
      </c>
      <c r="E19" s="22">
        <v>8</v>
      </c>
      <c r="F19" s="22">
        <v>3.5</v>
      </c>
      <c r="G19" s="22">
        <f t="shared" si="0"/>
        <v>4.8499999999999996</v>
      </c>
      <c r="H19" s="23" t="str">
        <f t="shared" si="1"/>
        <v>D</v>
      </c>
      <c r="I19" s="24"/>
    </row>
    <row r="20" spans="1:9" ht="16.5" x14ac:dyDescent="0.25">
      <c r="A20" s="21">
        <v>6</v>
      </c>
      <c r="B20" s="25" t="s">
        <v>34</v>
      </c>
      <c r="C20" s="25" t="s">
        <v>56</v>
      </c>
      <c r="D20" s="25" t="s">
        <v>78</v>
      </c>
      <c r="E20" s="22">
        <v>9.5</v>
      </c>
      <c r="F20" s="22">
        <v>5.5</v>
      </c>
      <c r="G20" s="22">
        <f t="shared" si="0"/>
        <v>6.6999999999999993</v>
      </c>
      <c r="H20" s="23" t="str">
        <f t="shared" si="1"/>
        <v>C+</v>
      </c>
      <c r="I20" s="24"/>
    </row>
    <row r="21" spans="1:9" ht="16.5" x14ac:dyDescent="0.25">
      <c r="A21" s="21">
        <v>7</v>
      </c>
      <c r="B21" s="25" t="s">
        <v>35</v>
      </c>
      <c r="C21" s="25" t="s">
        <v>57</v>
      </c>
      <c r="D21" s="25" t="s">
        <v>79</v>
      </c>
      <c r="E21" s="22">
        <v>9.5</v>
      </c>
      <c r="F21" s="22">
        <v>4.5</v>
      </c>
      <c r="G21" s="22">
        <f t="shared" si="0"/>
        <v>6</v>
      </c>
      <c r="H21" s="23" t="str">
        <f t="shared" si="1"/>
        <v>C+</v>
      </c>
      <c r="I21" s="24"/>
    </row>
    <row r="22" spans="1:9" ht="16.5" x14ac:dyDescent="0.25">
      <c r="A22" s="21">
        <v>8</v>
      </c>
      <c r="B22" s="25" t="s">
        <v>36</v>
      </c>
      <c r="C22" s="25" t="s">
        <v>58</v>
      </c>
      <c r="D22" s="25" t="s">
        <v>80</v>
      </c>
      <c r="E22" s="22">
        <v>7.5</v>
      </c>
      <c r="F22" s="22">
        <v>3.5</v>
      </c>
      <c r="G22" s="22">
        <f t="shared" ref="G22:G39" si="2">E22*$E$13+F22*$F$13</f>
        <v>4.6999999999999993</v>
      </c>
      <c r="H22" s="23" t="str">
        <f t="shared" ref="H22:H39" si="3">IF(G22&lt;4,"F",IF(G22&lt;=4.9,"D",IF(G22&lt;=5.4,"D+",IF(G22&lt;=5.9,"C",IF(G22&lt;=6.9,"C+",IF(G22&lt;=7.9,"B",IF(G22&lt;=8.4,"B+","A")))))))</f>
        <v>D</v>
      </c>
      <c r="I22" s="24"/>
    </row>
    <row r="23" spans="1:9" ht="16.5" x14ac:dyDescent="0.25">
      <c r="A23" s="21">
        <v>9</v>
      </c>
      <c r="B23" s="25" t="s">
        <v>37</v>
      </c>
      <c r="C23" s="25" t="s">
        <v>59</v>
      </c>
      <c r="D23" s="25" t="s">
        <v>81</v>
      </c>
      <c r="E23" s="22">
        <v>8.5</v>
      </c>
      <c r="F23" s="22">
        <v>7</v>
      </c>
      <c r="G23" s="22">
        <f t="shared" si="2"/>
        <v>7.4499999999999993</v>
      </c>
      <c r="H23" s="23" t="str">
        <f t="shared" si="3"/>
        <v>B</v>
      </c>
      <c r="I23" s="24"/>
    </row>
    <row r="24" spans="1:9" ht="16.5" x14ac:dyDescent="0.25">
      <c r="A24" s="21">
        <v>10</v>
      </c>
      <c r="B24" s="25" t="s">
        <v>38</v>
      </c>
      <c r="C24" s="25" t="s">
        <v>60</v>
      </c>
      <c r="D24" s="25" t="s">
        <v>82</v>
      </c>
      <c r="E24" s="22">
        <v>7.5</v>
      </c>
      <c r="F24" s="22">
        <v>3</v>
      </c>
      <c r="G24" s="22">
        <f t="shared" si="2"/>
        <v>4.3499999999999996</v>
      </c>
      <c r="H24" s="23" t="str">
        <f t="shared" si="3"/>
        <v>D</v>
      </c>
      <c r="I24" s="24"/>
    </row>
    <row r="25" spans="1:9" ht="16.5" x14ac:dyDescent="0.25">
      <c r="A25" s="21">
        <v>11</v>
      </c>
      <c r="B25" s="25" t="s">
        <v>39</v>
      </c>
      <c r="C25" s="25" t="s">
        <v>61</v>
      </c>
      <c r="D25" s="25" t="s">
        <v>82</v>
      </c>
      <c r="E25" s="22">
        <v>9.5</v>
      </c>
      <c r="F25" s="22">
        <v>6.5</v>
      </c>
      <c r="G25" s="22">
        <f t="shared" si="2"/>
        <v>7.4</v>
      </c>
      <c r="H25" s="23" t="str">
        <f t="shared" si="3"/>
        <v>B</v>
      </c>
      <c r="I25" s="24"/>
    </row>
    <row r="26" spans="1:9" ht="16.5" x14ac:dyDescent="0.25">
      <c r="A26" s="21">
        <v>12</v>
      </c>
      <c r="B26" s="25" t="s">
        <v>40</v>
      </c>
      <c r="C26" s="25" t="s">
        <v>62</v>
      </c>
      <c r="D26" s="25" t="s">
        <v>83</v>
      </c>
      <c r="E26" s="22">
        <v>8</v>
      </c>
      <c r="F26" s="22">
        <v>5</v>
      </c>
      <c r="G26" s="22">
        <f t="shared" si="2"/>
        <v>5.9</v>
      </c>
      <c r="H26" s="23" t="str">
        <f t="shared" si="3"/>
        <v>C</v>
      </c>
      <c r="I26" s="24"/>
    </row>
    <row r="27" spans="1:9" ht="16.5" x14ac:dyDescent="0.25">
      <c r="A27" s="21">
        <v>13</v>
      </c>
      <c r="B27" s="25" t="s">
        <v>41</v>
      </c>
      <c r="C27" s="25" t="s">
        <v>63</v>
      </c>
      <c r="D27" s="25" t="s">
        <v>84</v>
      </c>
      <c r="E27" s="22">
        <v>8.5</v>
      </c>
      <c r="F27" s="22">
        <v>4</v>
      </c>
      <c r="G27" s="22">
        <f t="shared" si="2"/>
        <v>5.35</v>
      </c>
      <c r="H27" s="23" t="str">
        <f t="shared" si="3"/>
        <v>D+</v>
      </c>
      <c r="I27" s="24"/>
    </row>
    <row r="28" spans="1:9" ht="16.5" x14ac:dyDescent="0.25">
      <c r="A28" s="21">
        <v>14</v>
      </c>
      <c r="B28" s="25" t="s">
        <v>42</v>
      </c>
      <c r="C28" s="25" t="s">
        <v>64</v>
      </c>
      <c r="D28" s="25" t="s">
        <v>85</v>
      </c>
      <c r="E28" s="22">
        <v>9.5</v>
      </c>
      <c r="F28" s="22">
        <v>7</v>
      </c>
      <c r="G28" s="22">
        <f t="shared" si="2"/>
        <v>7.75</v>
      </c>
      <c r="H28" s="23" t="str">
        <f t="shared" si="3"/>
        <v>B</v>
      </c>
      <c r="I28" s="24"/>
    </row>
    <row r="29" spans="1:9" ht="16.5" x14ac:dyDescent="0.25">
      <c r="A29" s="21">
        <v>15</v>
      </c>
      <c r="B29" s="25" t="s">
        <v>43</v>
      </c>
      <c r="C29" s="25" t="s">
        <v>65</v>
      </c>
      <c r="D29" s="25" t="s">
        <v>86</v>
      </c>
      <c r="E29" s="22">
        <v>8.5</v>
      </c>
      <c r="F29" s="22">
        <v>4</v>
      </c>
      <c r="G29" s="22">
        <f t="shared" si="2"/>
        <v>5.35</v>
      </c>
      <c r="H29" s="23" t="str">
        <f t="shared" si="3"/>
        <v>D+</v>
      </c>
      <c r="I29" s="24"/>
    </row>
    <row r="30" spans="1:9" ht="16.5" x14ac:dyDescent="0.25">
      <c r="A30" s="21">
        <v>16</v>
      </c>
      <c r="B30" s="25" t="s">
        <v>44</v>
      </c>
      <c r="C30" s="25" t="s">
        <v>66</v>
      </c>
      <c r="D30" s="25" t="s">
        <v>87</v>
      </c>
      <c r="E30" s="22">
        <v>8.5</v>
      </c>
      <c r="F30" s="22">
        <v>5</v>
      </c>
      <c r="G30" s="22">
        <f t="shared" si="2"/>
        <v>6.05</v>
      </c>
      <c r="H30" s="23" t="str">
        <f t="shared" si="3"/>
        <v>C+</v>
      </c>
      <c r="I30" s="24"/>
    </row>
    <row r="31" spans="1:9" ht="16.5" x14ac:dyDescent="0.25">
      <c r="A31" s="21">
        <v>17</v>
      </c>
      <c r="B31" s="25" t="s">
        <v>45</v>
      </c>
      <c r="C31" s="25" t="s">
        <v>67</v>
      </c>
      <c r="D31" s="25" t="s">
        <v>88</v>
      </c>
      <c r="E31" s="22">
        <v>8.5</v>
      </c>
      <c r="F31" s="22">
        <v>3.5</v>
      </c>
      <c r="G31" s="22">
        <f t="shared" si="2"/>
        <v>5</v>
      </c>
      <c r="H31" s="23" t="str">
        <f t="shared" si="3"/>
        <v>D+</v>
      </c>
      <c r="I31" s="24"/>
    </row>
    <row r="32" spans="1:9" ht="16.5" x14ac:dyDescent="0.25">
      <c r="A32" s="21">
        <v>18</v>
      </c>
      <c r="B32" s="25" t="s">
        <v>46</v>
      </c>
      <c r="C32" s="25" t="s">
        <v>68</v>
      </c>
      <c r="D32" s="25" t="s">
        <v>89</v>
      </c>
      <c r="E32" s="22">
        <v>8</v>
      </c>
      <c r="F32" s="22">
        <v>3.5</v>
      </c>
      <c r="G32" s="22">
        <f t="shared" si="2"/>
        <v>4.8499999999999996</v>
      </c>
      <c r="H32" s="23" t="str">
        <f t="shared" si="3"/>
        <v>D</v>
      </c>
      <c r="I32" s="24"/>
    </row>
    <row r="33" spans="1:9" ht="16.5" x14ac:dyDescent="0.25">
      <c r="A33" s="21">
        <v>19</v>
      </c>
      <c r="B33" s="25" t="s">
        <v>47</v>
      </c>
      <c r="C33" s="25" t="s">
        <v>69</v>
      </c>
      <c r="D33" s="25" t="s">
        <v>90</v>
      </c>
      <c r="E33" s="22">
        <v>7.5</v>
      </c>
      <c r="F33" s="22">
        <v>4</v>
      </c>
      <c r="G33" s="22">
        <f t="shared" si="2"/>
        <v>5.05</v>
      </c>
      <c r="H33" s="23" t="str">
        <f t="shared" si="3"/>
        <v>D+</v>
      </c>
      <c r="I33" s="24"/>
    </row>
    <row r="34" spans="1:9" ht="16.5" x14ac:dyDescent="0.25">
      <c r="A34" s="21">
        <v>20</v>
      </c>
      <c r="B34" s="25" t="s">
        <v>48</v>
      </c>
      <c r="C34" s="25" t="s">
        <v>70</v>
      </c>
      <c r="D34" s="25" t="s">
        <v>91</v>
      </c>
      <c r="E34" s="22">
        <v>9.5</v>
      </c>
      <c r="F34" s="22">
        <v>5.5</v>
      </c>
      <c r="G34" s="22">
        <f t="shared" si="2"/>
        <v>6.6999999999999993</v>
      </c>
      <c r="H34" s="23" t="str">
        <f t="shared" si="3"/>
        <v>C+</v>
      </c>
      <c r="I34" s="24"/>
    </row>
    <row r="35" spans="1:9" ht="16.5" x14ac:dyDescent="0.25">
      <c r="A35" s="21">
        <v>21</v>
      </c>
      <c r="B35" s="25" t="s">
        <v>49</v>
      </c>
      <c r="C35" s="25" t="s">
        <v>71</v>
      </c>
      <c r="D35" s="25" t="s">
        <v>92</v>
      </c>
      <c r="E35" s="22">
        <v>8</v>
      </c>
      <c r="F35" s="22">
        <v>4.5</v>
      </c>
      <c r="G35" s="22">
        <f t="shared" si="2"/>
        <v>5.55</v>
      </c>
      <c r="H35" s="23" t="str">
        <f t="shared" si="3"/>
        <v>C</v>
      </c>
      <c r="I35" s="24"/>
    </row>
    <row r="36" spans="1:9" ht="16.5" x14ac:dyDescent="0.25">
      <c r="A36" s="21">
        <v>22</v>
      </c>
      <c r="B36" s="25" t="s">
        <v>50</v>
      </c>
      <c r="C36" s="25" t="s">
        <v>72</v>
      </c>
      <c r="D36" s="25" t="s">
        <v>93</v>
      </c>
      <c r="E36" s="22"/>
      <c r="F36" s="22"/>
      <c r="G36" s="22">
        <f t="shared" si="2"/>
        <v>0</v>
      </c>
      <c r="H36" s="23" t="str">
        <f t="shared" si="3"/>
        <v>F</v>
      </c>
      <c r="I36" s="24"/>
    </row>
    <row r="37" spans="1:9" ht="16.5" x14ac:dyDescent="0.25">
      <c r="A37" s="21">
        <v>23</v>
      </c>
      <c r="B37" s="26" t="s">
        <v>94</v>
      </c>
      <c r="C37" s="25" t="s">
        <v>95</v>
      </c>
      <c r="D37" s="25" t="s">
        <v>96</v>
      </c>
      <c r="E37" s="22">
        <v>8</v>
      </c>
      <c r="F37" s="22">
        <v>5</v>
      </c>
      <c r="G37" s="22">
        <f t="shared" si="2"/>
        <v>5.9</v>
      </c>
      <c r="H37" s="23" t="str">
        <f t="shared" si="3"/>
        <v>C</v>
      </c>
      <c r="I37" s="24" t="s">
        <v>100</v>
      </c>
    </row>
    <row r="38" spans="1:9" ht="16.5" x14ac:dyDescent="0.25">
      <c r="A38" s="21">
        <v>24</v>
      </c>
      <c r="B38" s="26" t="s">
        <v>97</v>
      </c>
      <c r="C38" s="25" t="s">
        <v>98</v>
      </c>
      <c r="D38" s="25" t="s">
        <v>99</v>
      </c>
      <c r="E38" s="22">
        <v>8</v>
      </c>
      <c r="F38" s="22">
        <v>5</v>
      </c>
      <c r="G38" s="22">
        <f t="shared" si="2"/>
        <v>5.9</v>
      </c>
      <c r="H38" s="23" t="str">
        <f t="shared" si="3"/>
        <v>C</v>
      </c>
      <c r="I38" s="24" t="s">
        <v>100</v>
      </c>
    </row>
    <row r="39" spans="1:9" ht="16.5" x14ac:dyDescent="0.25">
      <c r="A39" s="21">
        <v>25</v>
      </c>
      <c r="B39" s="26" t="s">
        <v>101</v>
      </c>
      <c r="C39" s="25" t="s">
        <v>102</v>
      </c>
      <c r="D39" s="25" t="s">
        <v>103</v>
      </c>
      <c r="E39" s="22">
        <v>8</v>
      </c>
      <c r="F39" s="22">
        <v>4</v>
      </c>
      <c r="G39" s="22">
        <f t="shared" si="2"/>
        <v>5.1999999999999993</v>
      </c>
      <c r="H39" s="23" t="str">
        <f t="shared" si="3"/>
        <v>D+</v>
      </c>
      <c r="I39" s="24" t="s">
        <v>100</v>
      </c>
    </row>
    <row r="40" spans="1:9" ht="15.75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t="15.75" x14ac:dyDescent="0.25">
      <c r="A41" s="9" t="str">
        <f>"Cộng danh sách gồm "</f>
        <v xml:space="preserve">Cộng danh sách gồm </v>
      </c>
      <c r="B41" s="9"/>
      <c r="C41" s="9"/>
      <c r="D41" s="10">
        <f>COUNTA(H15:H39)</f>
        <v>25</v>
      </c>
      <c r="E41" s="11">
        <v>1</v>
      </c>
      <c r="F41" s="12"/>
      <c r="G41" s="1"/>
      <c r="H41" s="1"/>
      <c r="I41" s="1"/>
    </row>
    <row r="42" spans="1:9" ht="15.75" x14ac:dyDescent="0.25">
      <c r="A42" s="45" t="s">
        <v>20</v>
      </c>
      <c r="B42" s="45"/>
      <c r="C42" s="45"/>
      <c r="D42" s="13">
        <f>COUNTIF(G15:G39,"&gt;=5")</f>
        <v>19</v>
      </c>
      <c r="E42" s="14">
        <f>D42/D41</f>
        <v>0.76</v>
      </c>
      <c r="F42" s="15"/>
      <c r="G42" s="1"/>
      <c r="H42" s="1"/>
      <c r="I42" s="1"/>
    </row>
    <row r="43" spans="1:9" ht="15.75" x14ac:dyDescent="0.25">
      <c r="A43" s="45" t="s">
        <v>21</v>
      </c>
      <c r="B43" s="45"/>
      <c r="C43" s="45"/>
      <c r="D43" s="13">
        <f>D41-D42</f>
        <v>6</v>
      </c>
      <c r="E43" s="14">
        <f>D43/D41</f>
        <v>0.24</v>
      </c>
      <c r="F43" s="15"/>
      <c r="G43" s="1"/>
      <c r="H43" s="1"/>
      <c r="I43" s="1"/>
    </row>
    <row r="44" spans="1:9" ht="15.75" x14ac:dyDescent="0.25">
      <c r="A44" s="16"/>
      <c r="B44" s="16"/>
      <c r="C44" s="4"/>
      <c r="D44" s="16"/>
      <c r="E44" s="3"/>
      <c r="F44" s="1"/>
      <c r="G44" s="1"/>
      <c r="H44" s="1"/>
      <c r="I44" s="1"/>
    </row>
    <row r="45" spans="1:9" ht="15.75" x14ac:dyDescent="0.25">
      <c r="A45" s="1"/>
      <c r="B45" s="1"/>
      <c r="C45" s="1"/>
      <c r="D45" s="1"/>
      <c r="E45" s="46" t="str">
        <f ca="1">"TP. Hồ Chí Minh, ngày "&amp;  DAY(NOW())&amp;" tháng " &amp;MONTH(NOW())&amp;" năm "&amp;YEAR(NOW())</f>
        <v>TP. Hồ Chí Minh, ngày 3 tháng 1 năm 2020</v>
      </c>
      <c r="F45" s="46"/>
      <c r="G45" s="46"/>
      <c r="H45" s="46"/>
      <c r="I45" s="46"/>
    </row>
    <row r="46" spans="1:9" ht="15.75" x14ac:dyDescent="0.25">
      <c r="A46" s="27" t="s">
        <v>24</v>
      </c>
      <c r="B46" s="27"/>
      <c r="C46" s="27"/>
      <c r="D46" s="1"/>
      <c r="E46" s="27" t="s">
        <v>22</v>
      </c>
      <c r="F46" s="27"/>
      <c r="G46" s="27"/>
      <c r="H46" s="27"/>
      <c r="I46" s="27"/>
    </row>
    <row r="47" spans="1:9" ht="15.75" x14ac:dyDescent="0.25">
      <c r="A47" s="1"/>
      <c r="B47" s="1"/>
      <c r="C47" s="1"/>
      <c r="D47" s="1"/>
      <c r="E47" s="1"/>
      <c r="F47" s="1"/>
      <c r="G47" s="1"/>
      <c r="H47" s="1"/>
      <c r="I47" s="1"/>
    </row>
    <row r="50" spans="1:9" ht="15.75" x14ac:dyDescent="0.25">
      <c r="E50" s="31" t="s">
        <v>28</v>
      </c>
      <c r="F50" s="47"/>
      <c r="G50" s="47"/>
      <c r="H50" s="47"/>
      <c r="I50" s="47"/>
    </row>
    <row r="51" spans="1:9" ht="15.75" x14ac:dyDescent="0.25">
      <c r="B51" s="18"/>
      <c r="C51" s="18"/>
    </row>
    <row r="52" spans="1:9" ht="15.75" x14ac:dyDescent="0.25">
      <c r="A52" s="47"/>
      <c r="B52" s="47"/>
      <c r="C52" s="47"/>
      <c r="F52" s="31"/>
      <c r="G52" s="31"/>
      <c r="H52" s="31"/>
    </row>
  </sheetData>
  <protectedRanges>
    <protectedRange sqref="I15:I39" name="Range4"/>
    <protectedRange sqref="E15:F39" name="Range3"/>
    <protectedRange sqref="A4" name="Range1"/>
    <protectedRange sqref="E13:F13" name="Range6"/>
    <protectedRange sqref="C8:C10 G8:G9" name="Range2_1"/>
    <protectedRange sqref="A47:I47" name="Range5_1"/>
    <protectedRange sqref="B15:D39" name="Range3_1"/>
  </protectedRanges>
  <mergeCells count="29">
    <mergeCell ref="F52:H52"/>
    <mergeCell ref="A46:C46"/>
    <mergeCell ref="E46:I46"/>
    <mergeCell ref="A10:B10"/>
    <mergeCell ref="C10:D10"/>
    <mergeCell ref="A12:A13"/>
    <mergeCell ref="B12:B13"/>
    <mergeCell ref="C12:D13"/>
    <mergeCell ref="G12:H12"/>
    <mergeCell ref="I12:I13"/>
    <mergeCell ref="C14:D14"/>
    <mergeCell ref="A42:C42"/>
    <mergeCell ref="A43:C43"/>
    <mergeCell ref="E45:I45"/>
    <mergeCell ref="A52:C52"/>
    <mergeCell ref="E50:I5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39">
    <cfRule type="cellIs" dxfId="1" priority="2" stopIfTrue="1" operator="equal">
      <formula>"F"</formula>
    </cfRule>
  </conditionalFormatting>
  <conditionalFormatting sqref="G15:G39">
    <cfRule type="expression" dxfId="0" priority="1" stopIfTrue="1">
      <formula>MAX(#REF!)&lt;4</formula>
    </cfRule>
  </conditionalFormatting>
  <pageMargins left="0.36458333333333298" right="2.0833333333333301E-2" top="0.75" bottom="0.13541666666666699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04ĐH_TV1</vt:lpstr>
      <vt:lpstr>'04ĐH_TV1'!Print_Titles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2020-01-03T08:07:40Z</dcterms:modified>
</cp:coreProperties>
</file>