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10" activeTab="12"/>
  </bookViews>
  <sheets>
    <sheet name="07ĐH_QLTN1" sheetId="1" r:id="rId1"/>
    <sheet name="07ĐH_QLTN2" sheetId="3" r:id="rId2"/>
    <sheet name="07ĐH_QLTN3" sheetId="4" r:id="rId3"/>
    <sheet name="07ĐH_QLTN4" sheetId="5" r:id="rId4"/>
    <sheet name="07ĐH_ĐC" sheetId="6" r:id="rId5"/>
    <sheet name="07ĐH_TNKS" sheetId="7" r:id="rId6"/>
    <sheet name="07ĐH_QTKD1" sheetId="8" r:id="rId7"/>
    <sheet name="07ĐH_QTKD2" sheetId="9" r:id="rId8"/>
    <sheet name="07ĐH_QTKD3" sheetId="10" r:id="rId9"/>
    <sheet name="07ĐH_QTKD4" sheetId="13" r:id="rId10"/>
    <sheet name="07ĐH_TĐ 1" sheetId="20" r:id="rId11"/>
    <sheet name="07ĐH_TĐ2" sheetId="21" r:id="rId12"/>
    <sheet name="06 ĐH CTN" sheetId="22" r:id="rId13"/>
  </sheets>
  <calcPr calcId="144525"/>
</workbook>
</file>

<file path=xl/calcChain.xml><?xml version="1.0" encoding="utf-8"?>
<calcChain xmlns="http://schemas.openxmlformats.org/spreadsheetml/2006/main">
  <c r="G16" i="22" l="1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15" i="22"/>
  <c r="G16" i="21" l="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15" i="21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15" i="20"/>
  <c r="H62" i="21" l="1"/>
  <c r="H63" i="21"/>
  <c r="H64" i="21"/>
  <c r="H65" i="21"/>
  <c r="H70" i="22" l="1"/>
  <c r="H66" i="22"/>
  <c r="H62" i="22"/>
  <c r="H63" i="22"/>
  <c r="H64" i="22"/>
  <c r="H65" i="22"/>
  <c r="H67" i="22"/>
  <c r="H68" i="22"/>
  <c r="H69" i="22"/>
  <c r="E77" i="22"/>
  <c r="D75" i="22"/>
  <c r="E75" i="22" s="1"/>
  <c r="D74" i="22"/>
  <c r="E74" i="22" s="1"/>
  <c r="A73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A69" i="21" l="1"/>
  <c r="D70" i="21"/>
  <c r="H61" i="10" l="1"/>
  <c r="H62" i="10"/>
  <c r="H63" i="10"/>
  <c r="H64" i="10"/>
  <c r="G61" i="10"/>
  <c r="G62" i="10"/>
  <c r="G63" i="10"/>
  <c r="G64" i="10"/>
  <c r="H58" i="9"/>
  <c r="H59" i="9"/>
  <c r="H60" i="9"/>
  <c r="H61" i="9"/>
  <c r="H62" i="9"/>
  <c r="H63" i="9"/>
  <c r="H64" i="9"/>
  <c r="G58" i="9"/>
  <c r="G59" i="9"/>
  <c r="G60" i="9"/>
  <c r="G61" i="9"/>
  <c r="G62" i="9"/>
  <c r="G63" i="9"/>
  <c r="G64" i="9"/>
  <c r="H59" i="8"/>
  <c r="H60" i="8"/>
  <c r="H61" i="8"/>
  <c r="H62" i="8"/>
  <c r="H63" i="8"/>
  <c r="H64" i="8"/>
  <c r="G59" i="8"/>
  <c r="G60" i="8"/>
  <c r="G61" i="8"/>
  <c r="G62" i="8"/>
  <c r="G63" i="8"/>
  <c r="G64" i="8"/>
  <c r="E71" i="8"/>
  <c r="A67" i="8"/>
  <c r="G65" i="8"/>
  <c r="H65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D69" i="8" s="1"/>
  <c r="H61" i="4"/>
  <c r="H62" i="4"/>
  <c r="H63" i="4"/>
  <c r="H64" i="4"/>
  <c r="G61" i="4"/>
  <c r="G62" i="4"/>
  <c r="G63" i="4"/>
  <c r="G64" i="4"/>
  <c r="H54" i="1"/>
  <c r="H55" i="1"/>
  <c r="H56" i="1"/>
  <c r="H57" i="1"/>
  <c r="H58" i="1"/>
  <c r="H59" i="1"/>
  <c r="H60" i="1"/>
  <c r="H61" i="1"/>
  <c r="H62" i="1"/>
  <c r="H63" i="1"/>
  <c r="H64" i="1"/>
  <c r="H65" i="1"/>
  <c r="G54" i="1"/>
  <c r="G55" i="1"/>
  <c r="G56" i="1"/>
  <c r="G57" i="1"/>
  <c r="G58" i="1"/>
  <c r="G59" i="1"/>
  <c r="G60" i="1"/>
  <c r="G61" i="1"/>
  <c r="G62" i="1"/>
  <c r="G63" i="1"/>
  <c r="G64" i="1"/>
  <c r="G65" i="1"/>
  <c r="E73" i="21"/>
  <c r="H66" i="21"/>
  <c r="H61" i="21"/>
  <c r="H60" i="21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E54" i="20"/>
  <c r="A50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D71" i="21" l="1"/>
  <c r="D52" i="20"/>
  <c r="H15" i="8"/>
  <c r="D67" i="8" s="1"/>
  <c r="E69" i="8" s="1"/>
  <c r="D68" i="8"/>
  <c r="H15" i="21"/>
  <c r="E70" i="21" s="1"/>
  <c r="D51" i="20"/>
  <c r="H15" i="20"/>
  <c r="D50" i="20" s="1"/>
  <c r="H61" i="3"/>
  <c r="H62" i="3"/>
  <c r="H63" i="3"/>
  <c r="H64" i="3"/>
  <c r="H65" i="3"/>
  <c r="H66" i="3"/>
  <c r="G61" i="3"/>
  <c r="G62" i="3"/>
  <c r="G63" i="3"/>
  <c r="G64" i="3"/>
  <c r="G65" i="3"/>
  <c r="G66" i="3"/>
  <c r="E71" i="21" l="1"/>
  <c r="E51" i="20"/>
  <c r="E52" i="20"/>
  <c r="E68" i="8"/>
  <c r="H59" i="10"/>
  <c r="H60" i="10"/>
  <c r="G59" i="10"/>
  <c r="G60" i="10"/>
  <c r="H51" i="10"/>
  <c r="H52" i="10"/>
  <c r="H53" i="10"/>
  <c r="H54" i="10"/>
  <c r="H55" i="10"/>
  <c r="H56" i="10"/>
  <c r="H57" i="10"/>
  <c r="H58" i="10"/>
  <c r="G51" i="10"/>
  <c r="G52" i="10"/>
  <c r="G53" i="10"/>
  <c r="G54" i="10"/>
  <c r="G55" i="10"/>
  <c r="G56" i="10"/>
  <c r="G57" i="10"/>
  <c r="G58" i="10"/>
  <c r="E70" i="13" l="1"/>
  <c r="A66" i="13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D68" i="13" s="1"/>
  <c r="D67" i="13" l="1"/>
  <c r="H15" i="13"/>
  <c r="D66" i="13" s="1"/>
  <c r="E68" i="13" s="1"/>
  <c r="G15" i="1"/>
  <c r="E67" i="13" l="1"/>
  <c r="E71" i="10"/>
  <c r="A67" i="10"/>
  <c r="G65" i="10"/>
  <c r="H65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E72" i="9"/>
  <c r="A68" i="9"/>
  <c r="G66" i="9"/>
  <c r="H66" i="9" s="1"/>
  <c r="G65" i="9"/>
  <c r="H65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D70" i="9" s="1"/>
  <c r="E53" i="7"/>
  <c r="A49" i="7"/>
  <c r="G47" i="7"/>
  <c r="H47" i="7" s="1"/>
  <c r="G46" i="7"/>
  <c r="H46" i="7" s="1"/>
  <c r="G45" i="7"/>
  <c r="H45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D51" i="7" s="1"/>
  <c r="E60" i="6"/>
  <c r="A56" i="6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D58" i="6" s="1"/>
  <c r="E70" i="5"/>
  <c r="A66" i="5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D68" i="5" s="1"/>
  <c r="E71" i="4"/>
  <c r="A67" i="4"/>
  <c r="G65" i="4"/>
  <c r="H65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D69" i="4" s="1"/>
  <c r="E73" i="3"/>
  <c r="A69" i="3"/>
  <c r="G67" i="3"/>
  <c r="H67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72" i="1"/>
  <c r="A68" i="1"/>
  <c r="G66" i="1"/>
  <c r="H66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69" i="1"/>
  <c r="D71" i="3" l="1"/>
  <c r="D69" i="10"/>
  <c r="H15" i="10"/>
  <c r="D67" i="10" s="1"/>
  <c r="D68" i="10"/>
  <c r="H15" i="9"/>
  <c r="D68" i="9" s="1"/>
  <c r="E70" i="9" s="1"/>
  <c r="D69" i="9"/>
  <c r="H15" i="7"/>
  <c r="D49" i="7" s="1"/>
  <c r="E51" i="7" s="1"/>
  <c r="D50" i="7"/>
  <c r="H15" i="6"/>
  <c r="D56" i="6" s="1"/>
  <c r="E58" i="6" s="1"/>
  <c r="D57" i="6"/>
  <c r="E57" i="6" s="1"/>
  <c r="H15" i="5"/>
  <c r="D66" i="5" s="1"/>
  <c r="E68" i="5" s="1"/>
  <c r="D67" i="5"/>
  <c r="E67" i="5" s="1"/>
  <c r="H15" i="4"/>
  <c r="D67" i="4" s="1"/>
  <c r="E69" i="4" s="1"/>
  <c r="D68" i="4"/>
  <c r="H15" i="3"/>
  <c r="D69" i="3" s="1"/>
  <c r="E71" i="3" s="1"/>
  <c r="D70" i="3"/>
  <c r="D70" i="1"/>
  <c r="H15" i="1"/>
  <c r="D68" i="1" s="1"/>
  <c r="E69" i="1" s="1"/>
  <c r="E69" i="9" l="1"/>
  <c r="E70" i="1"/>
  <c r="E68" i="4"/>
  <c r="E70" i="3"/>
  <c r="E50" i="7"/>
  <c r="E69" i="10"/>
  <c r="E68" i="10"/>
</calcChain>
</file>

<file path=xl/sharedStrings.xml><?xml version="1.0" encoding="utf-8"?>
<sst xmlns="http://schemas.openxmlformats.org/spreadsheetml/2006/main" count="2059" uniqueCount="1236">
  <si>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</si>
  <si>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</si>
  <si>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</si>
  <si>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</si>
  <si>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</si>
  <si>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</si>
  <si>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</si>
  <si>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</si>
  <si>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</si>
  <si>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</si>
  <si>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</si>
  <si>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</si>
  <si>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</si>
  <si>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</si>
  <si>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</si>
  <si>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</si>
  <si>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</si>
  <si>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</si>
  <si>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</si>
  <si>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</si>
  <si>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</si>
  <si>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</si>
  <si>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</si>
  <si>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</si>
  <si>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</si>
  <si>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</si>
  <si>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Nguyễn Xuân</t>
  </si>
  <si>
    <t>Công</t>
  </si>
  <si>
    <t>Trần Quốc</t>
  </si>
  <si>
    <t>Dũng</t>
  </si>
  <si>
    <t>Đạt</t>
  </si>
  <si>
    <t>Hiền</t>
  </si>
  <si>
    <t>Huy</t>
  </si>
  <si>
    <t>Khoa</t>
  </si>
  <si>
    <t>Trần Anh</t>
  </si>
  <si>
    <t>Linh</t>
  </si>
  <si>
    <t>Nguyễn Thị Mỹ</t>
  </si>
  <si>
    <t>Mai</t>
  </si>
  <si>
    <t>Minh</t>
  </si>
  <si>
    <t>Nam</t>
  </si>
  <si>
    <t>Nga</t>
  </si>
  <si>
    <t>Lê Thị</t>
  </si>
  <si>
    <t>Như</t>
  </si>
  <si>
    <t>Phúc</t>
  </si>
  <si>
    <t>Sang</t>
  </si>
  <si>
    <t>Lê Thị Thu</t>
  </si>
  <si>
    <t>Thảo</t>
  </si>
  <si>
    <t>Nguyễn Hoàng</t>
  </si>
  <si>
    <t>Thịnh</t>
  </si>
  <si>
    <t>Thơ</t>
  </si>
  <si>
    <t>Thư</t>
  </si>
  <si>
    <t>Tiến</t>
  </si>
  <si>
    <t>Trang</t>
  </si>
  <si>
    <t>Nguyễn Thị Ngọc</t>
  </si>
  <si>
    <t>Trâm</t>
  </si>
  <si>
    <t>Phạm Thị</t>
  </si>
  <si>
    <t>Nguyễn Thị Thanh</t>
  </si>
  <si>
    <t>Dung</t>
  </si>
  <si>
    <t>Hà</t>
  </si>
  <si>
    <t>Nguyễn Thị Thu</t>
  </si>
  <si>
    <t>Hiếu</t>
  </si>
  <si>
    <t>Long</t>
  </si>
  <si>
    <t>Lộc</t>
  </si>
  <si>
    <t>Nguyễn Thị</t>
  </si>
  <si>
    <t>Nguyễn Thị Hoài</t>
  </si>
  <si>
    <t>Ngân</t>
  </si>
  <si>
    <t>Ngọc</t>
  </si>
  <si>
    <t>Nguyên</t>
  </si>
  <si>
    <t>Nguyễn Minh</t>
  </si>
  <si>
    <t>Phụng</t>
  </si>
  <si>
    <t>Phương</t>
  </si>
  <si>
    <t>Thiện</t>
  </si>
  <si>
    <t>Nguyễn Thanh</t>
  </si>
  <si>
    <t>Châu</t>
  </si>
  <si>
    <t>Duyên</t>
  </si>
  <si>
    <t>Hoài</t>
  </si>
  <si>
    <t>Hương</t>
  </si>
  <si>
    <t>Nhi</t>
  </si>
  <si>
    <t>Quyên</t>
  </si>
  <si>
    <t>Sương</t>
  </si>
  <si>
    <t>Thanh</t>
  </si>
  <si>
    <t>Tiên</t>
  </si>
  <si>
    <t>Nguyễn Thị Thùy</t>
  </si>
  <si>
    <t>Vân</t>
  </si>
  <si>
    <t>Ánh</t>
  </si>
  <si>
    <t>Giang</t>
  </si>
  <si>
    <t>Hải</t>
  </si>
  <si>
    <t>Hằng</t>
  </si>
  <si>
    <t>Hoa</t>
  </si>
  <si>
    <t>Nguyễn Thị Kim</t>
  </si>
  <si>
    <t>Nguyễn Thành</t>
  </si>
  <si>
    <t>Quang</t>
  </si>
  <si>
    <t>Lê Hoàng</t>
  </si>
  <si>
    <t>Tâm</t>
  </si>
  <si>
    <t>Trúc</t>
  </si>
  <si>
    <t>Tùng</t>
  </si>
  <si>
    <t>Tuyền</t>
  </si>
  <si>
    <t>Tuyết</t>
  </si>
  <si>
    <t>Xuân</t>
  </si>
  <si>
    <t>Lê Thị Ngọc</t>
  </si>
  <si>
    <t>Hân</t>
  </si>
  <si>
    <t>Hoàng</t>
  </si>
  <si>
    <t>Hồng</t>
  </si>
  <si>
    <t>Loan</t>
  </si>
  <si>
    <t>Phượng</t>
  </si>
  <si>
    <t>Quỳnh</t>
  </si>
  <si>
    <t>Thi</t>
  </si>
  <si>
    <t>Thúy</t>
  </si>
  <si>
    <t>Trân</t>
  </si>
  <si>
    <t>Trinh</t>
  </si>
  <si>
    <t>Vũ</t>
  </si>
  <si>
    <t>Oanh</t>
  </si>
  <si>
    <t>Trần Thanh</t>
  </si>
  <si>
    <t>Phong</t>
  </si>
  <si>
    <t>Sơn</t>
  </si>
  <si>
    <t>Bình</t>
  </si>
  <si>
    <t>Nguyễn Tấn</t>
  </si>
  <si>
    <t>Hạnh</t>
  </si>
  <si>
    <t>Huyền</t>
  </si>
  <si>
    <t>Nguyễn Văn</t>
  </si>
  <si>
    <t>Luân</t>
  </si>
  <si>
    <t>Vy</t>
  </si>
  <si>
    <t>Ý</t>
  </si>
  <si>
    <t>Cường</t>
  </si>
  <si>
    <t>Bảo</t>
  </si>
  <si>
    <t>Diệu</t>
  </si>
  <si>
    <t>Nguyễn Anh</t>
  </si>
  <si>
    <t>Trương Thanh</t>
  </si>
  <si>
    <t>Nguyễn Kiều</t>
  </si>
  <si>
    <t>Nguyễn Quỳnh</t>
  </si>
  <si>
    <t>Võ Ngọc</t>
  </si>
  <si>
    <t>Triều</t>
  </si>
  <si>
    <t>Duy</t>
  </si>
  <si>
    <t>Phạm Thị Ngọc</t>
  </si>
  <si>
    <t>Lợi</t>
  </si>
  <si>
    <t xml:space="preserve">KHOA LUẬT VÀ LÝ LUẬN CHÍNH TRỊ </t>
  </si>
  <si>
    <t>Thái</t>
  </si>
  <si>
    <t>Diễm</t>
  </si>
  <si>
    <t>Nguyễn Đức</t>
  </si>
  <si>
    <t>Trần Thị Diễm</t>
  </si>
  <si>
    <t>Lê Đăng</t>
  </si>
  <si>
    <t>Võ Hoàng</t>
  </si>
  <si>
    <t>Nghĩa</t>
  </si>
  <si>
    <t>Nguyễn Hoàng Phương</t>
  </si>
  <si>
    <t>Trần Quang</t>
  </si>
  <si>
    <t>Nguyệt</t>
  </si>
  <si>
    <t>Sâm</t>
  </si>
  <si>
    <t>Phạm Thị Hồng</t>
  </si>
  <si>
    <t>Huỳnh Thanh</t>
  </si>
  <si>
    <t>Tân</t>
  </si>
  <si>
    <t>Thông</t>
  </si>
  <si>
    <t>Hào</t>
  </si>
  <si>
    <t>Trung</t>
  </si>
  <si>
    <t>Đặng Văn</t>
  </si>
  <si>
    <t>Vinh</t>
  </si>
  <si>
    <t>Võ Thanh</t>
  </si>
  <si>
    <t>Phạm Hữu</t>
  </si>
  <si>
    <t>Đặng Hoàng</t>
  </si>
  <si>
    <t>Giàu</t>
  </si>
  <si>
    <t>Vĩ</t>
  </si>
  <si>
    <t>Nhiên</t>
  </si>
  <si>
    <t>Quốc</t>
  </si>
  <si>
    <t>Trường</t>
  </si>
  <si>
    <t>Huỳnh Thị Ngọc</t>
  </si>
  <si>
    <t>Trần Minh</t>
  </si>
  <si>
    <t>Huỳnh Ngọc</t>
  </si>
  <si>
    <t>Nguyễn Thị Kiều</t>
  </si>
  <si>
    <t>Khanh</t>
  </si>
  <si>
    <t>Phát</t>
  </si>
  <si>
    <t>Thắng</t>
  </si>
  <si>
    <t>Nguyễn Thị Hoàng</t>
  </si>
  <si>
    <t>Uyên</t>
  </si>
  <si>
    <t>Lưu Thị Bích</t>
  </si>
  <si>
    <t>Lan</t>
  </si>
  <si>
    <t>Nguyễn Thị Thúy</t>
  </si>
  <si>
    <t>Nguyễn Thiên</t>
  </si>
  <si>
    <t>Hoàng Văn</t>
  </si>
  <si>
    <t>Trần Thị Kim</t>
  </si>
  <si>
    <t>Huỳnh Hồng</t>
  </si>
  <si>
    <t>Nguyễn Hồng</t>
  </si>
  <si>
    <t>Thoại</t>
  </si>
  <si>
    <t>Phạm Thanh</t>
  </si>
  <si>
    <t>Nguyễn Hoài</t>
  </si>
  <si>
    <t>Thương</t>
  </si>
  <si>
    <t>Tú</t>
  </si>
  <si>
    <t>Vương</t>
  </si>
  <si>
    <t>Nguyễn Khánh</t>
  </si>
  <si>
    <t>Nguyễn Tuấn</t>
  </si>
  <si>
    <t>Nguyễn Thị Như</t>
  </si>
  <si>
    <t>Hảo</t>
  </si>
  <si>
    <t>Kiều</t>
  </si>
  <si>
    <t>Dương Thị Mộng</t>
  </si>
  <si>
    <t>Trần Thị Thanh</t>
  </si>
  <si>
    <t>Lê Như</t>
  </si>
  <si>
    <t>Trần Hữu</t>
  </si>
  <si>
    <t>Thy</t>
  </si>
  <si>
    <t>Vi</t>
  </si>
  <si>
    <t>Yến</t>
  </si>
  <si>
    <t>Cang</t>
  </si>
  <si>
    <t>Nguyễn Công</t>
  </si>
  <si>
    <t>Thuận</t>
  </si>
  <si>
    <t>Phạm Như</t>
  </si>
  <si>
    <t>Nguyễn Thị Bích</t>
  </si>
  <si>
    <t>Tiền</t>
  </si>
  <si>
    <t>Nguyễn Nhất</t>
  </si>
  <si>
    <t>Tín</t>
  </si>
  <si>
    <t>Trọng</t>
  </si>
  <si>
    <t>Tuyên</t>
  </si>
  <si>
    <t>Tuyền</t>
  </si>
  <si>
    <t>0750120001</t>
  </si>
  <si>
    <t>Nguyễn Lan</t>
  </si>
  <si>
    <t>0750120002</t>
  </si>
  <si>
    <t>Nguyễn Thế</t>
  </si>
  <si>
    <t>0750120003</t>
  </si>
  <si>
    <t>0750120004</t>
  </si>
  <si>
    <t>Nguyễn Thùy</t>
  </si>
  <si>
    <t>0750120005</t>
  </si>
  <si>
    <t>Nguyễn Ngọc Thùy</t>
  </si>
  <si>
    <t>0750120006</t>
  </si>
  <si>
    <t>Nguyễn Trương Cẩm</t>
  </si>
  <si>
    <t>Đài</t>
  </si>
  <si>
    <t>0750120008</t>
  </si>
  <si>
    <t>Trần Thành</t>
  </si>
  <si>
    <t>0750120007</t>
  </si>
  <si>
    <t>Lê Trần Hải</t>
  </si>
  <si>
    <t>Đăng</t>
  </si>
  <si>
    <t>0750120009</t>
  </si>
  <si>
    <t>Đỗ Vinh</t>
  </si>
  <si>
    <t>Đường</t>
  </si>
  <si>
    <t>0750120010</t>
  </si>
  <si>
    <t>Bùi Huỳnh</t>
  </si>
  <si>
    <t>Giao</t>
  </si>
  <si>
    <t>0750120011</t>
  </si>
  <si>
    <t>Trần Thị Thu</t>
  </si>
  <si>
    <t>0750120012</t>
  </si>
  <si>
    <t>0750120013</t>
  </si>
  <si>
    <t>Phạm Trung</t>
  </si>
  <si>
    <t>0750120015</t>
  </si>
  <si>
    <t>Nguyễn Lệ</t>
  </si>
  <si>
    <t>0750120014</t>
  </si>
  <si>
    <t>Ngô Thu</t>
  </si>
  <si>
    <t>0750120016</t>
  </si>
  <si>
    <t>0750120017</t>
  </si>
  <si>
    <t>Nguyễn Quốc</t>
  </si>
  <si>
    <t>Khánh</t>
  </si>
  <si>
    <t>0750120018</t>
  </si>
  <si>
    <t>Nguyễn Huỳnh Đăng</t>
  </si>
  <si>
    <t>0750120019</t>
  </si>
  <si>
    <t>Bùi Phạm Mỹ</t>
  </si>
  <si>
    <t>0750120020</t>
  </si>
  <si>
    <t>Hồ Quang</t>
  </si>
  <si>
    <t>0750120021</t>
  </si>
  <si>
    <t>Nguyễn Trương Hoàng</t>
  </si>
  <si>
    <t>0750120022</t>
  </si>
  <si>
    <t>0750120024</t>
  </si>
  <si>
    <t>Đào Thị Tuyết</t>
  </si>
  <si>
    <t>0750120023</t>
  </si>
  <si>
    <t>Mai Kim</t>
  </si>
  <si>
    <t>0750120025</t>
  </si>
  <si>
    <t>Trần Thảo</t>
  </si>
  <si>
    <t>0750120026</t>
  </si>
  <si>
    <t>Nhàn</t>
  </si>
  <si>
    <t>0750120027</t>
  </si>
  <si>
    <t>Mai Yến</t>
  </si>
  <si>
    <t>0750120028</t>
  </si>
  <si>
    <t>Nhung</t>
  </si>
  <si>
    <t>0750120029</t>
  </si>
  <si>
    <t>Lê Minh</t>
  </si>
  <si>
    <t>Nhựt</t>
  </si>
  <si>
    <t>0650120242</t>
  </si>
  <si>
    <t>0750120030</t>
  </si>
  <si>
    <t>Long Dinh Ha</t>
  </si>
  <si>
    <t>0750120031</t>
  </si>
  <si>
    <t>Sỹ</t>
  </si>
  <si>
    <t>0750120032</t>
  </si>
  <si>
    <t>Trương Lê Thanh</t>
  </si>
  <si>
    <t>0750120033</t>
  </si>
  <si>
    <t>0750120034</t>
  </si>
  <si>
    <t>Hoàng Lương</t>
  </si>
  <si>
    <t>Thành</t>
  </si>
  <si>
    <t>0750120035</t>
  </si>
  <si>
    <t>Phan Nguyễn Thu</t>
  </si>
  <si>
    <t>0750120036</t>
  </si>
  <si>
    <t>0750120038</t>
  </si>
  <si>
    <t>0750120039</t>
  </si>
  <si>
    <t>0750120040</t>
  </si>
  <si>
    <t>Nguyễn Trí</t>
  </si>
  <si>
    <t>0750120041</t>
  </si>
  <si>
    <t>Nguyễn Quốc</t>
  </si>
  <si>
    <t>Toàn</t>
  </si>
  <si>
    <t>0750120043</t>
  </si>
  <si>
    <t>0750120042</t>
  </si>
  <si>
    <t>Nguyễn Ngọc Quế</t>
  </si>
  <si>
    <t>0750120044</t>
  </si>
  <si>
    <t>0750120045</t>
  </si>
  <si>
    <t>Lê Thành</t>
  </si>
  <si>
    <t>0750120046</t>
  </si>
  <si>
    <t>0750120037</t>
  </si>
  <si>
    <t>Võ Nguyễn Thuận</t>
  </si>
  <si>
    <t>0750120047</t>
  </si>
  <si>
    <t>Trần Công</t>
  </si>
  <si>
    <t>0750120048</t>
  </si>
  <si>
    <t>Trịnh Văn</t>
  </si>
  <si>
    <t>0750120049</t>
  </si>
  <si>
    <t>Phạm Thị Tường</t>
  </si>
  <si>
    <t>0750120050</t>
  </si>
  <si>
    <t>0750120051</t>
  </si>
  <si>
    <t>Lê Quốc</t>
  </si>
  <si>
    <t>0750120054</t>
  </si>
  <si>
    <t>0750120052</t>
  </si>
  <si>
    <t>Nguyễn Thiện</t>
  </si>
  <si>
    <t>0750120053</t>
  </si>
  <si>
    <t>Phạm Thị Vân</t>
  </si>
  <si>
    <t>0750120055</t>
  </si>
  <si>
    <t>Trần Thụy Hồng</t>
  </si>
  <si>
    <t>0750120056</t>
  </si>
  <si>
    <t>Lê Mai Ngọc</t>
  </si>
  <si>
    <t>0750120057</t>
  </si>
  <si>
    <t>Võ Xuân</t>
  </si>
  <si>
    <t>0750120058</t>
  </si>
  <si>
    <t>Lê Thị Kiều</t>
  </si>
  <si>
    <t>Chinh</t>
  </si>
  <si>
    <t>0750120059</t>
  </si>
  <si>
    <t>Lưu Tiến</t>
  </si>
  <si>
    <t>0750120060</t>
  </si>
  <si>
    <t>0750120061</t>
  </si>
  <si>
    <t>Em</t>
  </si>
  <si>
    <t>0750120062</t>
  </si>
  <si>
    <t>Lê Ngọc</t>
  </si>
  <si>
    <t>0750120063</t>
  </si>
  <si>
    <t>0750120066</t>
  </si>
  <si>
    <t>Huỳnh Nhật</t>
  </si>
  <si>
    <t>0750120065</t>
  </si>
  <si>
    <t>Vũ Thị Thu</t>
  </si>
  <si>
    <t>0750120064</t>
  </si>
  <si>
    <t>0750120067</t>
  </si>
  <si>
    <t>Huỳnh Thị Tuyết</t>
  </si>
  <si>
    <t>0750120069</t>
  </si>
  <si>
    <t>Đặng Minh</t>
  </si>
  <si>
    <t>0750120068</t>
  </si>
  <si>
    <t>Hợp</t>
  </si>
  <si>
    <t>0750120070</t>
  </si>
  <si>
    <t>0750120072</t>
  </si>
  <si>
    <t>Nguyễn Nhựt</t>
  </si>
  <si>
    <t>0750120073</t>
  </si>
  <si>
    <t>Nguyễn Bảo</t>
  </si>
  <si>
    <t>0750120074</t>
  </si>
  <si>
    <t>Lâm Đoàn Yến</t>
  </si>
  <si>
    <t>0750120075</t>
  </si>
  <si>
    <t>Cao Trần Huỳnh</t>
  </si>
  <si>
    <t>0750120076</t>
  </si>
  <si>
    <t>Hoàng Nam</t>
  </si>
  <si>
    <t>Phi</t>
  </si>
  <si>
    <t>0750120077</t>
  </si>
  <si>
    <t>Huỳnh Tâm</t>
  </si>
  <si>
    <t>0750120078</t>
  </si>
  <si>
    <t>Dương Duy</t>
  </si>
  <si>
    <t>0750120079</t>
  </si>
  <si>
    <t>Lý Thanh</t>
  </si>
  <si>
    <t>0750120080</t>
  </si>
  <si>
    <t>Nguyễn Tất</t>
  </si>
  <si>
    <t>0750120081</t>
  </si>
  <si>
    <t>0750120082</t>
  </si>
  <si>
    <t>Hà Nguyễn Bích</t>
  </si>
  <si>
    <t>0750120083</t>
  </si>
  <si>
    <t>Đặng Thị Kim</t>
  </si>
  <si>
    <t>0750120084</t>
  </si>
  <si>
    <t>Phan Thị Lệ</t>
  </si>
  <si>
    <t>0750120085</t>
  </si>
  <si>
    <t>Đặng Thị Ngọc</t>
  </si>
  <si>
    <t>0750120086</t>
  </si>
  <si>
    <t>0750120088</t>
  </si>
  <si>
    <t>Thuần</t>
  </si>
  <si>
    <t>0750120087</t>
  </si>
  <si>
    <t>Nguyễn Thị Minh</t>
  </si>
  <si>
    <t>0750120089</t>
  </si>
  <si>
    <t>Hồ Diễm</t>
  </si>
  <si>
    <t>0750120090</t>
  </si>
  <si>
    <t>Nguyễn Ngọc Huế</t>
  </si>
  <si>
    <t>0750120092</t>
  </si>
  <si>
    <t>0750120093</t>
  </si>
  <si>
    <t>0750120094</t>
  </si>
  <si>
    <t>0750120095</t>
  </si>
  <si>
    <t>Bùi Trần Thanh</t>
  </si>
  <si>
    <t>0750120096</t>
  </si>
  <si>
    <t>Trần Kha</t>
  </si>
  <si>
    <t>0750120097</t>
  </si>
  <si>
    <t>Mai Đặng Ngọc</t>
  </si>
  <si>
    <t>0750120098</t>
  </si>
  <si>
    <t>Đoàn Thị Kim</t>
  </si>
  <si>
    <t>0750120100</t>
  </si>
  <si>
    <t>Bùi Tuấn</t>
  </si>
  <si>
    <t>0750120099</t>
  </si>
  <si>
    <t>Hồ Tấn</t>
  </si>
  <si>
    <t>0750120101</t>
  </si>
  <si>
    <t>Ân</t>
  </si>
  <si>
    <t>0750120102</t>
  </si>
  <si>
    <t>Hồng Nguyễn Ngọc</t>
  </si>
  <si>
    <t>0750120103</t>
  </si>
  <si>
    <t>Phạm Hùng</t>
  </si>
  <si>
    <t>0750120104</t>
  </si>
  <si>
    <t>Huỳnh Trần</t>
  </si>
  <si>
    <t>Danh</t>
  </si>
  <si>
    <t>0750120105</t>
  </si>
  <si>
    <t>Phan Hoài</t>
  </si>
  <si>
    <t>0750120106</t>
  </si>
  <si>
    <t>Đỗ Thùy</t>
  </si>
  <si>
    <t>0750120107</t>
  </si>
  <si>
    <t>Vũ Trần Phát</t>
  </si>
  <si>
    <t>0750120108</t>
  </si>
  <si>
    <t>Lý Ngọc Thúy</t>
  </si>
  <si>
    <t>0750120111</t>
  </si>
  <si>
    <t>0750120110</t>
  </si>
  <si>
    <t>Trần Thị Bích</t>
  </si>
  <si>
    <t>0750120109</t>
  </si>
  <si>
    <t>Nguyễn Như</t>
  </si>
  <si>
    <t>0750120112</t>
  </si>
  <si>
    <t>Thạch Thanh</t>
  </si>
  <si>
    <t>0750120114</t>
  </si>
  <si>
    <t>0750120115</t>
  </si>
  <si>
    <t>0750120113</t>
  </si>
  <si>
    <t>Bùi Thanh</t>
  </si>
  <si>
    <t>Hưng</t>
  </si>
  <si>
    <t>0750120116</t>
  </si>
  <si>
    <t>Tạ Ngọc Mỹ</t>
  </si>
  <si>
    <t>0750120119</t>
  </si>
  <si>
    <t>Kim Việt</t>
  </si>
  <si>
    <t>0750120117</t>
  </si>
  <si>
    <t>Nhan Tấn</t>
  </si>
  <si>
    <t>0750120118</t>
  </si>
  <si>
    <t>Trương Minh</t>
  </si>
  <si>
    <t>0750120120</t>
  </si>
  <si>
    <t>0750120121</t>
  </si>
  <si>
    <t>0750120122</t>
  </si>
  <si>
    <t>Nguyễn Hiếu</t>
  </si>
  <si>
    <t>Nghi</t>
  </si>
  <si>
    <t>0750120123</t>
  </si>
  <si>
    <t>0750120124</t>
  </si>
  <si>
    <t>Phạm Ngọc Hồng</t>
  </si>
  <si>
    <t>0750120125</t>
  </si>
  <si>
    <t>Dương Trí</t>
  </si>
  <si>
    <t>Nguyện</t>
  </si>
  <si>
    <t>0750120126</t>
  </si>
  <si>
    <t>Nhân</t>
  </si>
  <si>
    <t>0750120127</t>
  </si>
  <si>
    <t>Phan Nguyễn Kiều</t>
  </si>
  <si>
    <t>0750120128</t>
  </si>
  <si>
    <t>Lê Thị Bé</t>
  </si>
  <si>
    <t>0750120129</t>
  </si>
  <si>
    <t>Hồ Cẩm</t>
  </si>
  <si>
    <t>0750120130</t>
  </si>
  <si>
    <t>Võ Thị Kiều</t>
  </si>
  <si>
    <t>0750120133</t>
  </si>
  <si>
    <t>0750120131</t>
  </si>
  <si>
    <t>0750120132</t>
  </si>
  <si>
    <t>0750120134</t>
  </si>
  <si>
    <t>Khưu Hoàng</t>
  </si>
  <si>
    <t>0750120135</t>
  </si>
  <si>
    <t>Nguyễn Phan Hòa</t>
  </si>
  <si>
    <t>0750120136</t>
  </si>
  <si>
    <t>0750120137</t>
  </si>
  <si>
    <t>Nguyễn Phạm Trường</t>
  </si>
  <si>
    <t>Toản</t>
  </si>
  <si>
    <t>0750120140</t>
  </si>
  <si>
    <t>Lê Thị Minh</t>
  </si>
  <si>
    <t>0750120138</t>
  </si>
  <si>
    <t>Võ Ngọc Bảo</t>
  </si>
  <si>
    <t>0750120139</t>
  </si>
  <si>
    <t>Lê Bảo</t>
  </si>
  <si>
    <t>0750120141</t>
  </si>
  <si>
    <t>Nguyễn Ngọc Phương</t>
  </si>
  <si>
    <t>0750120142</t>
  </si>
  <si>
    <t>0750120143</t>
  </si>
  <si>
    <t>Nguyễn Hồng Trúc</t>
  </si>
  <si>
    <t>0750120144</t>
  </si>
  <si>
    <t>Huỳnh Ngọc Yến</t>
  </si>
  <si>
    <t>0750120145</t>
  </si>
  <si>
    <t>Hà Thị Vân</t>
  </si>
  <si>
    <t>Hứa Hồng</t>
  </si>
  <si>
    <t>Cẩm</t>
  </si>
  <si>
    <t>Trần Huỳnh</t>
  </si>
  <si>
    <t>Chiêu</t>
  </si>
  <si>
    <t>Phan Thị Kiều</t>
  </si>
  <si>
    <t>Nguyễn Khương</t>
  </si>
  <si>
    <t>Lê Thị Thanh</t>
  </si>
  <si>
    <t>Nguyễn Thị  Ngọc</t>
  </si>
  <si>
    <t>Hường</t>
  </si>
  <si>
    <t>Phạm Nguyên</t>
  </si>
  <si>
    <t>Khánh</t>
  </si>
  <si>
    <t>Huỳnh Võ Quang</t>
  </si>
  <si>
    <t>Kiệt</t>
  </si>
  <si>
    <t>Đào Tú</t>
  </si>
  <si>
    <t>Trương Tấn</t>
  </si>
  <si>
    <t>Bùi Hữu</t>
  </si>
  <si>
    <t>Trần Kim</t>
  </si>
  <si>
    <t>Lượng</t>
  </si>
  <si>
    <t>Tô  Kim</t>
  </si>
  <si>
    <t>Phạm Thị Kiều</t>
  </si>
  <si>
    <t>Phùng Thị Hồng</t>
  </si>
  <si>
    <t>Nguyễn Mai Hoàng</t>
  </si>
  <si>
    <t>Hứa Minh</t>
  </si>
  <si>
    <t>Quân</t>
  </si>
  <si>
    <t>Lâm Thị Thanh</t>
  </si>
  <si>
    <t>Mai Thị Thu</t>
  </si>
  <si>
    <t>Nguyễn Thị Mộng</t>
  </si>
  <si>
    <t>Huỳnh Thị Thu</t>
  </si>
  <si>
    <t>Đoàn Văn Phi</t>
  </si>
  <si>
    <t>Huỳnh Trần Tấn</t>
  </si>
  <si>
    <t>Huỳnh Nguyễn Hưng</t>
  </si>
  <si>
    <t>Nguyễn Hoàng Đức</t>
  </si>
  <si>
    <t>Ngô Anh</t>
  </si>
  <si>
    <t>Bùi Văn</t>
  </si>
  <si>
    <t>Thùy</t>
  </si>
  <si>
    <t>Tạ Thị Hoài</t>
  </si>
  <si>
    <t>Nguyễn Thị Cẩm</t>
  </si>
  <si>
    <t>Lê Thị Tú</t>
  </si>
  <si>
    <t>Trần Thị Quế</t>
  </si>
  <si>
    <t>Nguyễn Thị Bảo</t>
  </si>
  <si>
    <t>Nguyên Xuân</t>
  </si>
  <si>
    <t>Võ Ngọc</t>
  </si>
  <si>
    <t>Phan Phương</t>
  </si>
  <si>
    <t>Hàng Tường</t>
  </si>
  <si>
    <t>Lưu Ngọc Khánh</t>
  </si>
  <si>
    <t>Nguyễn Hữu Tường</t>
  </si>
  <si>
    <t>Phạm Nguyễn Hoàng</t>
  </si>
  <si>
    <t>0750120146</t>
  </si>
  <si>
    <t>0750120147</t>
  </si>
  <si>
    <t>0750120148</t>
  </si>
  <si>
    <t>0750120149</t>
  </si>
  <si>
    <t>0750120150</t>
  </si>
  <si>
    <t>0750120151</t>
  </si>
  <si>
    <t>0750120153</t>
  </si>
  <si>
    <t>0750120154</t>
  </si>
  <si>
    <t>0750120152</t>
  </si>
  <si>
    <t>0750120155</t>
  </si>
  <si>
    <t>0750120156</t>
  </si>
  <si>
    <t>0750120157</t>
  </si>
  <si>
    <t>0750120158</t>
  </si>
  <si>
    <t>0750120171</t>
  </si>
  <si>
    <t>0750120159</t>
  </si>
  <si>
    <t>0750120161</t>
  </si>
  <si>
    <t>0750120160</t>
  </si>
  <si>
    <t>0750120162</t>
  </si>
  <si>
    <t>0750120163</t>
  </si>
  <si>
    <t>0750120164</t>
  </si>
  <si>
    <t>0750120166</t>
  </si>
  <si>
    <t>0750120165</t>
  </si>
  <si>
    <t>0750120167</t>
  </si>
  <si>
    <t>0750120168</t>
  </si>
  <si>
    <t>0750120169</t>
  </si>
  <si>
    <t>0750120172</t>
  </si>
  <si>
    <t>0750120170</t>
  </si>
  <si>
    <t>0750120173</t>
  </si>
  <si>
    <t>0750120175</t>
  </si>
  <si>
    <t>0750120174</t>
  </si>
  <si>
    <t>0750120176</t>
  </si>
  <si>
    <t>0750120178</t>
  </si>
  <si>
    <t>0750120179</t>
  </si>
  <si>
    <t>0750120177</t>
  </si>
  <si>
    <t>0750120180</t>
  </si>
  <si>
    <t>0750120181</t>
  </si>
  <si>
    <t>0750120182</t>
  </si>
  <si>
    <t>0750120183</t>
  </si>
  <si>
    <t>0750120184</t>
  </si>
  <si>
    <t>0750120185</t>
  </si>
  <si>
    <t>0750120187</t>
  </si>
  <si>
    <t>0750120186</t>
  </si>
  <si>
    <t>0750120188</t>
  </si>
  <si>
    <t>0750120189</t>
  </si>
  <si>
    <t>0750120192</t>
  </si>
  <si>
    <t>0750120191</t>
  </si>
  <si>
    <t>0750120190</t>
  </si>
  <si>
    <t>0750120193</t>
  </si>
  <si>
    <t>0750100001</t>
  </si>
  <si>
    <t>Nguyễn Nhựt Minh</t>
  </si>
  <si>
    <t>0750100002</t>
  </si>
  <si>
    <t>Đỗ Khánh</t>
  </si>
  <si>
    <t>0750100003</t>
  </si>
  <si>
    <t>0750100004</t>
  </si>
  <si>
    <t>Bùi Đức</t>
  </si>
  <si>
    <t>0750100005</t>
  </si>
  <si>
    <t>0750100006</t>
  </si>
  <si>
    <t>Đinh Xuân</t>
  </si>
  <si>
    <t>0750100009</t>
  </si>
  <si>
    <t>Lê Quang</t>
  </si>
  <si>
    <t>0750100008</t>
  </si>
  <si>
    <t>0750100007</t>
  </si>
  <si>
    <t>0750100010</t>
  </si>
  <si>
    <t>Nguyễn Đình</t>
  </si>
  <si>
    <t>0750100011</t>
  </si>
  <si>
    <t>Trần Bá</t>
  </si>
  <si>
    <t>Khiêm</t>
  </si>
  <si>
    <t>0750100012</t>
  </si>
  <si>
    <t>Tạ Thanh</t>
  </si>
  <si>
    <t>0350100135</t>
  </si>
  <si>
    <t>0750100013</t>
  </si>
  <si>
    <t>Nguyễn Huỳnh Minh</t>
  </si>
  <si>
    <t>0750100014</t>
  </si>
  <si>
    <t>Trần Hưng</t>
  </si>
  <si>
    <t>0750100015</t>
  </si>
  <si>
    <t>Võ Hoàng Thảo</t>
  </si>
  <si>
    <t>0750100016</t>
  </si>
  <si>
    <t>Nguyễn Viết</t>
  </si>
  <si>
    <t>Nhật</t>
  </si>
  <si>
    <t>0750100017</t>
  </si>
  <si>
    <t>0750100028</t>
  </si>
  <si>
    <t xml:space="preserve">Nguyễn Xuân </t>
  </si>
  <si>
    <t>0750100018</t>
  </si>
  <si>
    <t>Trần Võ Tố</t>
  </si>
  <si>
    <t>0750100019</t>
  </si>
  <si>
    <t>Ngô Gia</t>
  </si>
  <si>
    <t>Quí</t>
  </si>
  <si>
    <t>0750100020</t>
  </si>
  <si>
    <t>Phạm Thị Phương</t>
  </si>
  <si>
    <t>0750100021</t>
  </si>
  <si>
    <t>0750100023</t>
  </si>
  <si>
    <t>0750100022</t>
  </si>
  <si>
    <t>Phạm Hoàng</t>
  </si>
  <si>
    <t>0750100024</t>
  </si>
  <si>
    <t>Nguyễn Trần Ngọc</t>
  </si>
  <si>
    <t>Trai</t>
  </si>
  <si>
    <t>0750100025</t>
  </si>
  <si>
    <t>Nguyễn Võ</t>
  </si>
  <si>
    <t>0750100026</t>
  </si>
  <si>
    <t>Đặng Thị Thanh</t>
  </si>
  <si>
    <t>0750100027</t>
  </si>
  <si>
    <t>Nguyễn Tường</t>
  </si>
  <si>
    <t>0750170001</t>
  </si>
  <si>
    <t>0750170002</t>
  </si>
  <si>
    <t>Trần Thị Kiều</t>
  </si>
  <si>
    <t>0750170003</t>
  </si>
  <si>
    <t>Ngô Diễm</t>
  </si>
  <si>
    <t>0750170004</t>
  </si>
  <si>
    <t>Trần Việt</t>
  </si>
  <si>
    <t>0750170005</t>
  </si>
  <si>
    <t>Lê Vạn</t>
  </si>
  <si>
    <t>0750170006</t>
  </si>
  <si>
    <t>Nguyễn Tôn</t>
  </si>
  <si>
    <t>0750170007</t>
  </si>
  <si>
    <t>0750170008</t>
  </si>
  <si>
    <t>Huỳnh Thị Bích</t>
  </si>
  <si>
    <t>0750170009</t>
  </si>
  <si>
    <t>Trần Hoàng Phương</t>
  </si>
  <si>
    <t>0750170010</t>
  </si>
  <si>
    <t>0750170011</t>
  </si>
  <si>
    <t>Lê Hoàng Như</t>
  </si>
  <si>
    <t>0750170012</t>
  </si>
  <si>
    <t>Trương Huệ</t>
  </si>
  <si>
    <t>0750090002</t>
  </si>
  <si>
    <t>Bùi Nguyễn Đức</t>
  </si>
  <si>
    <t>0750090001</t>
  </si>
  <si>
    <t>Lâm Khiết</t>
  </si>
  <si>
    <t>0750090003</t>
  </si>
  <si>
    <t>0750090004</t>
  </si>
  <si>
    <t>Lê Hồng</t>
  </si>
  <si>
    <t>Điệp</t>
  </si>
  <si>
    <t>0750090005</t>
  </si>
  <si>
    <t>0750090006</t>
  </si>
  <si>
    <t>0750090007</t>
  </si>
  <si>
    <t>0750090008</t>
  </si>
  <si>
    <t>Dương Thanh</t>
  </si>
  <si>
    <t>0750090009</t>
  </si>
  <si>
    <t>Huỳnh Thị Cẩm</t>
  </si>
  <si>
    <t>0750090010</t>
  </si>
  <si>
    <t>0750090011</t>
  </si>
  <si>
    <t>Đinh Thị Khánh</t>
  </si>
  <si>
    <t>0750090012</t>
  </si>
  <si>
    <t>0750090013</t>
  </si>
  <si>
    <t>0750090015</t>
  </si>
  <si>
    <t>Bùi Duy</t>
  </si>
  <si>
    <t>0750090016</t>
  </si>
  <si>
    <t>0750090017</t>
  </si>
  <si>
    <t>Phạm Thùy</t>
  </si>
  <si>
    <t>0750090014</t>
  </si>
  <si>
    <t>Trương Lê Mỹ</t>
  </si>
  <si>
    <t>0750090019</t>
  </si>
  <si>
    <t>Lương Thị Bích</t>
  </si>
  <si>
    <t>0750090018</t>
  </si>
  <si>
    <t>0750090021</t>
  </si>
  <si>
    <t>0750090022</t>
  </si>
  <si>
    <t>Trần Nhật</t>
  </si>
  <si>
    <t>0750090020</t>
  </si>
  <si>
    <t>Trần Thị Phước</t>
  </si>
  <si>
    <t>0750090023</t>
  </si>
  <si>
    <t>Nguyễn Văn Hoài</t>
  </si>
  <si>
    <t>0750090025</t>
  </si>
  <si>
    <t>Lê Thị Kim</t>
  </si>
  <si>
    <t>0750090024</t>
  </si>
  <si>
    <t>Nguyễn Ngọc Tuyết</t>
  </si>
  <si>
    <t>0750090026</t>
  </si>
  <si>
    <t>Nguyễn Thái Phương</t>
  </si>
  <si>
    <t>0750090027</t>
  </si>
  <si>
    <t>Phan Thị Yến</t>
  </si>
  <si>
    <t>0750090028</t>
  </si>
  <si>
    <t>Quách Hồng</t>
  </si>
  <si>
    <t>0750090029</t>
  </si>
  <si>
    <t>Quách Tâm</t>
  </si>
  <si>
    <t>0750090030</t>
  </si>
  <si>
    <t>Trần Tố</t>
  </si>
  <si>
    <t>0750090031</t>
  </si>
  <si>
    <t>Trần Thị Hồng</t>
  </si>
  <si>
    <t>0750090032</t>
  </si>
  <si>
    <t>Lạc Phương</t>
  </si>
  <si>
    <t>0750090033</t>
  </si>
  <si>
    <t>Sa</t>
  </si>
  <si>
    <t>0750090034</t>
  </si>
  <si>
    <t>Ngô Hồng</t>
  </si>
  <si>
    <t>0750090035</t>
  </si>
  <si>
    <t>Dương Lê Thanh</t>
  </si>
  <si>
    <t>0750090036</t>
  </si>
  <si>
    <t>0750090038</t>
  </si>
  <si>
    <t>0750090039</t>
  </si>
  <si>
    <t>Nguyễn Thị Phương</t>
  </si>
  <si>
    <t>0750090037</t>
  </si>
  <si>
    <t>0750090040</t>
  </si>
  <si>
    <t>Hồ Anh</t>
  </si>
  <si>
    <t>0750090042</t>
  </si>
  <si>
    <t>Cao Thị Thanh</t>
  </si>
  <si>
    <t>0750090041</t>
  </si>
  <si>
    <t>Nguyễn Hoàng Anh</t>
  </si>
  <si>
    <t>0750090045</t>
  </si>
  <si>
    <t>0750090044</t>
  </si>
  <si>
    <t>Phạm Nguyễn Đoan</t>
  </si>
  <si>
    <t>0750090043</t>
  </si>
  <si>
    <t>Lý Trịnh Ngọc</t>
  </si>
  <si>
    <t>0750090046</t>
  </si>
  <si>
    <t>Tô Ngọc</t>
  </si>
  <si>
    <t>Trí</t>
  </si>
  <si>
    <t>0750090047</t>
  </si>
  <si>
    <t>0750090048</t>
  </si>
  <si>
    <t>Nguyễn Huỳnh</t>
  </si>
  <si>
    <t>0750090049</t>
  </si>
  <si>
    <t>0750090050</t>
  </si>
  <si>
    <t>Phan Thị Minh</t>
  </si>
  <si>
    <t>0750090051</t>
  </si>
  <si>
    <t>Nguyễn Thị Hồng</t>
  </si>
  <si>
    <t>0750090052</t>
  </si>
  <si>
    <t>Thái Thúy</t>
  </si>
  <si>
    <t>0750090053</t>
  </si>
  <si>
    <t>Trần Thị Minh</t>
  </si>
  <si>
    <t>0750090054</t>
  </si>
  <si>
    <t>Hồ Thị</t>
  </si>
  <si>
    <t>0650090050</t>
  </si>
  <si>
    <t>Đỗ Chí</t>
  </si>
  <si>
    <t>0750090055</t>
  </si>
  <si>
    <t>Đặng Thị Hiền</t>
  </si>
  <si>
    <t>0750090056</t>
  </si>
  <si>
    <t>0750090057</t>
  </si>
  <si>
    <t>0750090058</t>
  </si>
  <si>
    <t>Lê Tấn</t>
  </si>
  <si>
    <t>0750090059</t>
  </si>
  <si>
    <t>Phạm Thị Thu</t>
  </si>
  <si>
    <t>0750090060</t>
  </si>
  <si>
    <t>Nguyễn Minh Thiên</t>
  </si>
  <si>
    <t>0750090061</t>
  </si>
  <si>
    <t>Trần Thị Ngọc</t>
  </si>
  <si>
    <t>0750090062</t>
  </si>
  <si>
    <t>Nguyễn Hoàng Trọng</t>
  </si>
  <si>
    <t>0750090064</t>
  </si>
  <si>
    <t>0750090065</t>
  </si>
  <si>
    <t>Nguyễn Trương Gia</t>
  </si>
  <si>
    <t>0750090063</t>
  </si>
  <si>
    <t>0750090066</t>
  </si>
  <si>
    <t>0750090067</t>
  </si>
  <si>
    <t>Liêm</t>
  </si>
  <si>
    <t>0750090068</t>
  </si>
  <si>
    <t>Phạm Hoàng Ái</t>
  </si>
  <si>
    <t>Liên</t>
  </si>
  <si>
    <t>0750090070</t>
  </si>
  <si>
    <t>Hoàng Khánh</t>
  </si>
  <si>
    <t>0750090069</t>
  </si>
  <si>
    <t>Phạm Thị Thùy</t>
  </si>
  <si>
    <t>0750090071</t>
  </si>
  <si>
    <t>Vương Khánh</t>
  </si>
  <si>
    <t>0750090072</t>
  </si>
  <si>
    <t>Đào Văn</t>
  </si>
  <si>
    <t>0750090074</t>
  </si>
  <si>
    <t>Hoàng Thị Thanh</t>
  </si>
  <si>
    <t>0750090073</t>
  </si>
  <si>
    <t>0750090076</t>
  </si>
  <si>
    <t>Lê Đinh Như</t>
  </si>
  <si>
    <t>0750090075</t>
  </si>
  <si>
    <t>0750090077</t>
  </si>
  <si>
    <t>Bùi Thị</t>
  </si>
  <si>
    <t>0750090078</t>
  </si>
  <si>
    <t>Trần Phú</t>
  </si>
  <si>
    <t>0750090079</t>
  </si>
  <si>
    <t>Vương Tấn</t>
  </si>
  <si>
    <t>0750090080</t>
  </si>
  <si>
    <t>Bùi Kiến</t>
  </si>
  <si>
    <t>0750090081</t>
  </si>
  <si>
    <t>Châu Ngọc Phương</t>
  </si>
  <si>
    <t>0750090082</t>
  </si>
  <si>
    <t>Ngô Trần Công</t>
  </si>
  <si>
    <t>Tạng</t>
  </si>
  <si>
    <t>0750090085</t>
  </si>
  <si>
    <t>Nguyễn Hồ Thạch</t>
  </si>
  <si>
    <t>0750090084</t>
  </si>
  <si>
    <t>Nguyễn Nguyên</t>
  </si>
  <si>
    <t>0750090083</t>
  </si>
  <si>
    <t>Trịnh Thị Thu</t>
  </si>
  <si>
    <t>0750090086</t>
  </si>
  <si>
    <t>Nguyễn Ngọc Đăng</t>
  </si>
  <si>
    <t>0750090087</t>
  </si>
  <si>
    <t>0750090089</t>
  </si>
  <si>
    <t>Lê Võ Quỳnh</t>
  </si>
  <si>
    <t>0750090088</t>
  </si>
  <si>
    <t>0750090090</t>
  </si>
  <si>
    <t>0750090092</t>
  </si>
  <si>
    <t>Đỗ Thị Ngọc</t>
  </si>
  <si>
    <t>0750090091</t>
  </si>
  <si>
    <t>Nguyễn Hoàng Kim</t>
  </si>
  <si>
    <t>0750090093</t>
  </si>
  <si>
    <t>Đặng Thị Huyền</t>
  </si>
  <si>
    <t>0750090094</t>
  </si>
  <si>
    <t>Mã Minh</t>
  </si>
  <si>
    <t>0750090095</t>
  </si>
  <si>
    <t>Vũ Thị</t>
  </si>
  <si>
    <t>0750090096</t>
  </si>
  <si>
    <t>Hoàng Thị Yến</t>
  </si>
  <si>
    <t>0750090097</t>
  </si>
  <si>
    <t>Lê Tùng</t>
  </si>
  <si>
    <t>Việt</t>
  </si>
  <si>
    <t>0750090099</t>
  </si>
  <si>
    <t>Hà Trần Tường</t>
  </si>
  <si>
    <t>0750090098</t>
  </si>
  <si>
    <t>Ngô Nhật Phương</t>
  </si>
  <si>
    <t>0750090100</t>
  </si>
  <si>
    <t>Trần Vũ Tường</t>
  </si>
  <si>
    <t>0750090101</t>
  </si>
  <si>
    <t>Hà Mỹ</t>
  </si>
  <si>
    <t>0750090102</t>
  </si>
  <si>
    <t>Nguyễn Ngọc Hoài</t>
  </si>
  <si>
    <t>0750090103</t>
  </si>
  <si>
    <t>Võ Thị Hòa</t>
  </si>
  <si>
    <t>0750090104</t>
  </si>
  <si>
    <t>Khổng Thị Mai</t>
  </si>
  <si>
    <t>0750090105</t>
  </si>
  <si>
    <t>Lại Thị Ngọc</t>
  </si>
  <si>
    <t>0750090106</t>
  </si>
  <si>
    <t>0750090107</t>
  </si>
  <si>
    <t>Băng</t>
  </si>
  <si>
    <t>0750090108</t>
  </si>
  <si>
    <t>Chi</t>
  </si>
  <si>
    <t>0750090109</t>
  </si>
  <si>
    <t>Phạm Ngọc</t>
  </si>
  <si>
    <t>Đông</t>
  </si>
  <si>
    <t>0750090110</t>
  </si>
  <si>
    <t>Nguyễn Thị Ngân</t>
  </si>
  <si>
    <t>0750090112</t>
  </si>
  <si>
    <t>Lê Kiều</t>
  </si>
  <si>
    <t>0750090111</t>
  </si>
  <si>
    <t>0750090113</t>
  </si>
  <si>
    <t>Tôn Thị Như</t>
  </si>
  <si>
    <t>0750090114</t>
  </si>
  <si>
    <t>Phạm Hoàng Phương</t>
  </si>
  <si>
    <t>0750090115</t>
  </si>
  <si>
    <t>Đoàn Thị Mỹ</t>
  </si>
  <si>
    <t>0750090116</t>
  </si>
  <si>
    <t>Phan Đăng</t>
  </si>
  <si>
    <t>Khương</t>
  </si>
  <si>
    <t>0750090117</t>
  </si>
  <si>
    <t>Dùm Phương</t>
  </si>
  <si>
    <t>0750090119</t>
  </si>
  <si>
    <t>0750090118</t>
  </si>
  <si>
    <t>0750090120</t>
  </si>
  <si>
    <t>0750090121</t>
  </si>
  <si>
    <t>Nguyễn Thị Thiên</t>
  </si>
  <si>
    <t>0750090122</t>
  </si>
  <si>
    <t>Mạch Tố</t>
  </si>
  <si>
    <t>0750090123</t>
  </si>
  <si>
    <t>Võ Thị Bảo</t>
  </si>
  <si>
    <t>0750090124</t>
  </si>
  <si>
    <t>Phạm Mai Uyên</t>
  </si>
  <si>
    <t>0750090126</t>
  </si>
  <si>
    <t>Đoàn Nguyễn Hoàng</t>
  </si>
  <si>
    <t>0750090125</t>
  </si>
  <si>
    <t>0750090127</t>
  </si>
  <si>
    <t>0750090128</t>
  </si>
  <si>
    <t>Quản Thị</t>
  </si>
  <si>
    <t>0750090132</t>
  </si>
  <si>
    <t>Cao Nguyễn Như</t>
  </si>
  <si>
    <t>0750090130</t>
  </si>
  <si>
    <t>0750090131</t>
  </si>
  <si>
    <t>Trần Thị Như</t>
  </si>
  <si>
    <t>0750090129</t>
  </si>
  <si>
    <t>Võ Trần Nhật</t>
  </si>
  <si>
    <t>0750090133</t>
  </si>
  <si>
    <t>Nguyễn Thị Nguyệt</t>
  </si>
  <si>
    <t>0750090134</t>
  </si>
  <si>
    <t>Nguyễn Vũ Thiên</t>
  </si>
  <si>
    <t>0750090135</t>
  </si>
  <si>
    <t>Bùi Phương</t>
  </si>
  <si>
    <t>0750090136</t>
  </si>
  <si>
    <t>Đỗ Thanh</t>
  </si>
  <si>
    <t>0750090137</t>
  </si>
  <si>
    <t>0750090140</t>
  </si>
  <si>
    <t>Lương Ngọc</t>
  </si>
  <si>
    <t>0750090139</t>
  </si>
  <si>
    <t>0750090138</t>
  </si>
  <si>
    <t>Đồng Kim</t>
  </si>
  <si>
    <t>0750090142</t>
  </si>
  <si>
    <t>0750090141</t>
  </si>
  <si>
    <t>Nguyễn Cát</t>
  </si>
  <si>
    <t>0750090143</t>
  </si>
  <si>
    <t>0750090144</t>
  </si>
  <si>
    <t>Từ Trung</t>
  </si>
  <si>
    <t>0750090145</t>
  </si>
  <si>
    <t>Nguyễn Thị Anh</t>
  </si>
  <si>
    <t>Trà</t>
  </si>
  <si>
    <t>0750090146</t>
  </si>
  <si>
    <t>Đỗ Thị Thanh</t>
  </si>
  <si>
    <t>0750090147</t>
  </si>
  <si>
    <t>0750090148</t>
  </si>
  <si>
    <t>0750090149</t>
  </si>
  <si>
    <t>Vịnh</t>
  </si>
  <si>
    <t>0750090150</t>
  </si>
  <si>
    <t>Phạm Hải</t>
  </si>
  <si>
    <t>0750090153</t>
  </si>
  <si>
    <t>Cao Hải</t>
  </si>
  <si>
    <t>0750090155</t>
  </si>
  <si>
    <t>Châu Hà Kiều</t>
  </si>
  <si>
    <t>0750090151</t>
  </si>
  <si>
    <t>Nguyễn Thế Phương</t>
  </si>
  <si>
    <t>0750090154</t>
  </si>
  <si>
    <t>Trần Thụy Vân</t>
  </si>
  <si>
    <t>0750090156</t>
  </si>
  <si>
    <t>Trần Vân</t>
  </si>
  <si>
    <t>0750090152</t>
  </si>
  <si>
    <t>Trương Thị Lan</t>
  </si>
  <si>
    <t>0750090157</t>
  </si>
  <si>
    <t>Ngô Trung</t>
  </si>
  <si>
    <t>0750090158</t>
  </si>
  <si>
    <t>0750090159</t>
  </si>
  <si>
    <t>Nguyễn Ánh</t>
  </si>
  <si>
    <t>Đào</t>
  </si>
  <si>
    <t>0750090161</t>
  </si>
  <si>
    <t>0750090160</t>
  </si>
  <si>
    <t>0750090162</t>
  </si>
  <si>
    <t>0750090163</t>
  </si>
  <si>
    <t>0750090164</t>
  </si>
  <si>
    <t>Hà Thị Thu</t>
  </si>
  <si>
    <t>0750090165</t>
  </si>
  <si>
    <t>Đinh Thị Kim</t>
  </si>
  <si>
    <t>0750090166</t>
  </si>
  <si>
    <t>0750090167</t>
  </si>
  <si>
    <t>Nguyễn Huỳnh Công</t>
  </si>
  <si>
    <t>Khôi</t>
  </si>
  <si>
    <t>0750090168</t>
  </si>
  <si>
    <t>0750090169</t>
  </si>
  <si>
    <t>Tạ Hải</t>
  </si>
  <si>
    <t>0750090170</t>
  </si>
  <si>
    <t>0750090171</t>
  </si>
  <si>
    <t>0750090172</t>
  </si>
  <si>
    <t>Nguyễn Hồng Phương</t>
  </si>
  <si>
    <t>0750090173</t>
  </si>
  <si>
    <t>0750090174</t>
  </si>
  <si>
    <t>Đinh Minh</t>
  </si>
  <si>
    <t>0750090175</t>
  </si>
  <si>
    <t>0750090176</t>
  </si>
  <si>
    <t>Đặng Tuyết</t>
  </si>
  <si>
    <t>0750090177</t>
  </si>
  <si>
    <t>0750090178</t>
  </si>
  <si>
    <t>Phiếu</t>
  </si>
  <si>
    <t>0750090179</t>
  </si>
  <si>
    <t>Lê Nguyễn Uyên</t>
  </si>
  <si>
    <t>0750090180</t>
  </si>
  <si>
    <t>0750090181</t>
  </si>
  <si>
    <t>0750090182</t>
  </si>
  <si>
    <t>Riết</t>
  </si>
  <si>
    <t>0750090183</t>
  </si>
  <si>
    <t>Trần Ánh</t>
  </si>
  <si>
    <t>0750090184</t>
  </si>
  <si>
    <t>0750090186</t>
  </si>
  <si>
    <t>0750090185</t>
  </si>
  <si>
    <t>0750090187</t>
  </si>
  <si>
    <t>Nguyễn Thị Đào</t>
  </si>
  <si>
    <t>0750090188</t>
  </si>
  <si>
    <t>Trương Thị Phương</t>
  </si>
  <si>
    <t>0750090190</t>
  </si>
  <si>
    <t>Hứa Thị Hiền</t>
  </si>
  <si>
    <t>0750090189</t>
  </si>
  <si>
    <t>Lê Vũ Hoàng</t>
  </si>
  <si>
    <t>0750090191</t>
  </si>
  <si>
    <t>Huỳnh Công</t>
  </si>
  <si>
    <t>0750090193</t>
  </si>
  <si>
    <t>0750090194</t>
  </si>
  <si>
    <t>Thạch Lê Tuyết</t>
  </si>
  <si>
    <t>0750090192</t>
  </si>
  <si>
    <t>Tiêu Uyển</t>
  </si>
  <si>
    <t>0750090195</t>
  </si>
  <si>
    <t>Phạm Đức</t>
  </si>
  <si>
    <t>0750090196</t>
  </si>
  <si>
    <t>Nguyễn Hồng Bạch</t>
  </si>
  <si>
    <t>0750090197</t>
  </si>
  <si>
    <t>0750090198</t>
  </si>
  <si>
    <t>0750090199</t>
  </si>
  <si>
    <t>0750090200</t>
  </si>
  <si>
    <t>Hùng</t>
  </si>
  <si>
    <t>Đức</t>
  </si>
  <si>
    <t>Nguyễn Chí</t>
  </si>
  <si>
    <t>Phú</t>
  </si>
  <si>
    <t>Tuấn</t>
  </si>
  <si>
    <t>Lê Văn</t>
  </si>
  <si>
    <t>Nguyễn Trọng</t>
  </si>
  <si>
    <t>Kiên</t>
  </si>
  <si>
    <t>Mi</t>
  </si>
  <si>
    <t>Triết</t>
  </si>
  <si>
    <t>Nguyễn Duy</t>
  </si>
  <si>
    <t>Khang</t>
  </si>
  <si>
    <t>Võ Thành</t>
  </si>
  <si>
    <t>Võ Minh</t>
  </si>
  <si>
    <t>07ĐH_QLTN1</t>
  </si>
  <si>
    <t>07ĐH_QLTN2</t>
  </si>
  <si>
    <t>07ĐH_QLTN3</t>
  </si>
  <si>
    <t>07ĐH_QLTN4</t>
  </si>
  <si>
    <t>07ĐH_ĐC</t>
  </si>
  <si>
    <t>07ĐH_TNKS</t>
  </si>
  <si>
    <t>07ĐH_QTKD1</t>
  </si>
  <si>
    <t>07ĐH_QTKD2</t>
  </si>
  <si>
    <t>07ĐH_QTKD4</t>
  </si>
  <si>
    <t>07ĐH_QTKD3</t>
  </si>
  <si>
    <t>PHẠM HỮU THANH NHÃ</t>
  </si>
  <si>
    <t>Nghỉ luôn</t>
  </si>
  <si>
    <t>Cấm thi</t>
  </si>
  <si>
    <t>Phạm Hữu Thanh Nhã</t>
  </si>
  <si>
    <t>NGUYÊN LÝ I</t>
  </si>
  <si>
    <t>07ĐH_TĐ 1</t>
  </si>
  <si>
    <t>I</t>
  </si>
  <si>
    <t>0750030001</t>
  </si>
  <si>
    <t>0750030003</t>
  </si>
  <si>
    <t>0750030002</t>
  </si>
  <si>
    <t>0750030004</t>
  </si>
  <si>
    <t>Đại</t>
  </si>
  <si>
    <t>0750030005</t>
  </si>
  <si>
    <t>0750030006</t>
  </si>
  <si>
    <t>0750030007</t>
  </si>
  <si>
    <t>Nguyễn Tây</t>
  </si>
  <si>
    <t>0750030008</t>
  </si>
  <si>
    <t>Trương Thái</t>
  </si>
  <si>
    <t>0750030009</t>
  </si>
  <si>
    <t>0750030010</t>
  </si>
  <si>
    <t>Đặng Gia</t>
  </si>
  <si>
    <t>0750030012</t>
  </si>
  <si>
    <t>0750030011</t>
  </si>
  <si>
    <t>0750030013</t>
  </si>
  <si>
    <t>Lê Hoàng Ngọc</t>
  </si>
  <si>
    <t>0650030022</t>
  </si>
  <si>
    <t xml:space="preserve">Huỳnh Phan Trung </t>
  </si>
  <si>
    <t>0750030014</t>
  </si>
  <si>
    <t>Trần Vĩ</t>
  </si>
  <si>
    <t>0750030015</t>
  </si>
  <si>
    <t>Nguyễn Phan Vũ</t>
  </si>
  <si>
    <t>0750030016</t>
  </si>
  <si>
    <t>Huỳnh Phương</t>
  </si>
  <si>
    <t>0750030018</t>
  </si>
  <si>
    <t>Lưu Trung</t>
  </si>
  <si>
    <t>0750030017</t>
  </si>
  <si>
    <t>Ngô Hải</t>
  </si>
  <si>
    <t>0750030019</t>
  </si>
  <si>
    <t>Nguyễn Diếp</t>
  </si>
  <si>
    <t>0750030023</t>
  </si>
  <si>
    <t>0750030020</t>
  </si>
  <si>
    <t>0750030022</t>
  </si>
  <si>
    <t>0750030021</t>
  </si>
  <si>
    <t>Võ Toàn</t>
  </si>
  <si>
    <t>0750030024</t>
  </si>
  <si>
    <t>Phan Đức</t>
  </si>
  <si>
    <t>0750030025</t>
  </si>
  <si>
    <t>Ksơr</t>
  </si>
  <si>
    <t>Thách</t>
  </si>
  <si>
    <t>0750030027</t>
  </si>
  <si>
    <t>Trần Tiến</t>
  </si>
  <si>
    <t>0750030028</t>
  </si>
  <si>
    <t>Trương Ngọc</t>
  </si>
  <si>
    <t>0750030026</t>
  </si>
  <si>
    <t>0750030029</t>
  </si>
  <si>
    <t>Nguyễn Trường</t>
  </si>
  <si>
    <t>Thọ</t>
  </si>
  <si>
    <t>0750030030</t>
  </si>
  <si>
    <t>Huỳnh Thúc</t>
  </si>
  <si>
    <t>Trát</t>
  </si>
  <si>
    <t>0750030031</t>
  </si>
  <si>
    <t>0750030032</t>
  </si>
  <si>
    <t>04 ĐHĐKT 1</t>
  </si>
  <si>
    <t>0750030033</t>
  </si>
  <si>
    <t>Vũ Trường</t>
  </si>
  <si>
    <t>0750030035</t>
  </si>
  <si>
    <t>0750030034</t>
  </si>
  <si>
    <t>Phạm Nhật</t>
  </si>
  <si>
    <t>0750030036</t>
  </si>
  <si>
    <t>0750030037</t>
  </si>
  <si>
    <t>Nguyễn Khắc</t>
  </si>
  <si>
    <t>0750030038</t>
  </si>
  <si>
    <t>Du</t>
  </si>
  <si>
    <t>0750030039</t>
  </si>
  <si>
    <t>0750030040</t>
  </si>
  <si>
    <t>Trần Long</t>
  </si>
  <si>
    <t>0750030041</t>
  </si>
  <si>
    <t>Nguyễn Mạnh</t>
  </si>
  <si>
    <t>0750030042</t>
  </si>
  <si>
    <t>Phạm Bảo</t>
  </si>
  <si>
    <t>0750030043</t>
  </si>
  <si>
    <t>Hiệp</t>
  </si>
  <si>
    <t>0750030044</t>
  </si>
  <si>
    <t>Ngô Minh</t>
  </si>
  <si>
    <t>0750030045</t>
  </si>
  <si>
    <t>Trần Nguyễn Trung</t>
  </si>
  <si>
    <t>0750030046</t>
  </si>
  <si>
    <t>Hứa Huy</t>
  </si>
  <si>
    <t>Hiệu</t>
  </si>
  <si>
    <t>0750030047</t>
  </si>
  <si>
    <t>0750030048</t>
  </si>
  <si>
    <t>Lê Hữu</t>
  </si>
  <si>
    <t>0750030049</t>
  </si>
  <si>
    <t>0750030050</t>
  </si>
  <si>
    <t>Trần Quốc Minh</t>
  </si>
  <si>
    <t>0750030051</t>
  </si>
  <si>
    <t>0750030053</t>
  </si>
  <si>
    <t>Châu Bình</t>
  </si>
  <si>
    <t>0750030052</t>
  </si>
  <si>
    <t>0750030054</t>
  </si>
  <si>
    <t>Trương Văn</t>
  </si>
  <si>
    <t>Mạnh</t>
  </si>
  <si>
    <t>0750030055</t>
  </si>
  <si>
    <t>Huỳnh Thụy Trà</t>
  </si>
  <si>
    <t>0750030056</t>
  </si>
  <si>
    <t>Bùi Công</t>
  </si>
  <si>
    <t>0750030057</t>
  </si>
  <si>
    <t>0750030058</t>
  </si>
  <si>
    <t>0750030059</t>
  </si>
  <si>
    <t>Đặng Thanh</t>
  </si>
  <si>
    <t>0750030060</t>
  </si>
  <si>
    <t>0750030061</t>
  </si>
  <si>
    <t>Cao Vũ Hoài</t>
  </si>
  <si>
    <t>0750030063</t>
  </si>
  <si>
    <t>0750030064</t>
  </si>
  <si>
    <t>Đinh Nguyễn Chí</t>
  </si>
  <si>
    <t>0750030065</t>
  </si>
  <si>
    <t>Lê Vĩnh</t>
  </si>
  <si>
    <t>0750030066</t>
  </si>
  <si>
    <t>Bùi Minh</t>
  </si>
  <si>
    <t>0750030067</t>
  </si>
  <si>
    <t>Huỳnh Khắc</t>
  </si>
  <si>
    <t>0750030068</t>
  </si>
  <si>
    <t>Nguyễn Phước</t>
  </si>
  <si>
    <t>0750030069</t>
  </si>
  <si>
    <t>0750030071</t>
  </si>
  <si>
    <t>0750030070</t>
  </si>
  <si>
    <t>Thi Quốc</t>
  </si>
  <si>
    <t>0750030073</t>
  </si>
  <si>
    <t>Nguyễn Cao Mai</t>
  </si>
  <si>
    <t>0750030072</t>
  </si>
  <si>
    <t>0750030074</t>
  </si>
  <si>
    <t>0750030075</t>
  </si>
  <si>
    <t>0750030076</t>
  </si>
  <si>
    <t>0750030078</t>
  </si>
  <si>
    <t>0750030077</t>
  </si>
  <si>
    <t>Hồ Trung</t>
  </si>
  <si>
    <t>Trực</t>
  </si>
  <si>
    <t>0750030080</t>
  </si>
  <si>
    <t>Nguyễn Dương Anh</t>
  </si>
  <si>
    <t>0750030079</t>
  </si>
  <si>
    <t>0750030081</t>
  </si>
  <si>
    <t>0750030082</t>
  </si>
  <si>
    <t>Bùi Viết</t>
  </si>
  <si>
    <t>0750030083</t>
  </si>
  <si>
    <t>Hà Minh</t>
  </si>
  <si>
    <t>Vủ</t>
  </si>
  <si>
    <t>05ĐHKTMT1</t>
  </si>
  <si>
    <t>Đỗ Nam</t>
  </si>
  <si>
    <t>Võ Quốc</t>
  </si>
  <si>
    <t>Học ghép</t>
  </si>
  <si>
    <t>07ĐH_TĐ2</t>
  </si>
  <si>
    <t>BẢNG ĐIỂM QUÁ TRÌNH</t>
  </si>
  <si>
    <t>06ĐH_CTN</t>
  </si>
  <si>
    <t>Dương Quốc</t>
  </si>
  <si>
    <t>Nguyễn Quang</t>
  </si>
  <si>
    <t>Bằng</t>
  </si>
  <si>
    <t>Bùi Phan Thái</t>
  </si>
  <si>
    <t>Võ Hoàng Thanh</t>
  </si>
  <si>
    <t>Doanh</t>
  </si>
  <si>
    <t>Phan Hoàng Tường</t>
  </si>
  <si>
    <t>Phạm Thành</t>
  </si>
  <si>
    <t xml:space="preserve">Phạm Hữu </t>
  </si>
  <si>
    <t xml:space="preserve">Nguyễn Thái Nhật </t>
  </si>
  <si>
    <t>Điền</t>
  </si>
  <si>
    <t>Nguyễn Lâm</t>
  </si>
  <si>
    <t xml:space="preserve">Nguyễn Thanh </t>
  </si>
  <si>
    <t>Mai Quốc</t>
  </si>
  <si>
    <t>Hoan</t>
  </si>
  <si>
    <t>Trương Mạnh</t>
  </si>
  <si>
    <t>Kha</t>
  </si>
  <si>
    <t>Trương Thành</t>
  </si>
  <si>
    <t>Lê Ngọc Tiến</t>
  </si>
  <si>
    <t>Lực</t>
  </si>
  <si>
    <t>Nguyễn Ngọc</t>
  </si>
  <si>
    <t>Mẩn</t>
  </si>
  <si>
    <t xml:space="preserve">Đinh Như </t>
  </si>
  <si>
    <t>Phạm Bá</t>
  </si>
  <si>
    <t>Huỳnh Minh</t>
  </si>
  <si>
    <t>Nho</t>
  </si>
  <si>
    <t>Phạm Văn</t>
  </si>
  <si>
    <t>Lê Thiện</t>
  </si>
  <si>
    <t xml:space="preserve">Trần Hồng </t>
  </si>
  <si>
    <t>Nguyễn Phúc Vĩnh</t>
  </si>
  <si>
    <t>San</t>
  </si>
  <si>
    <t>Tạ Thiên</t>
  </si>
  <si>
    <t>Thân Đức</t>
  </si>
  <si>
    <t>Thắm</t>
  </si>
  <si>
    <t>Trần Hửu</t>
  </si>
  <si>
    <t>Phạm Minh</t>
  </si>
  <si>
    <t>Trần Khởi</t>
  </si>
  <si>
    <t>Thiên</t>
  </si>
  <si>
    <t>Võ Ngọc Kim</t>
  </si>
  <si>
    <t>Thoa</t>
  </si>
  <si>
    <t>Dương Minh</t>
  </si>
  <si>
    <t>Nguyễn Hoàn Phương</t>
  </si>
  <si>
    <t>Đặng Cao</t>
  </si>
  <si>
    <t>Nguyễn Văn Minh</t>
  </si>
  <si>
    <t xml:space="preserve">Bùi Minh </t>
  </si>
  <si>
    <t>Mai Hoàng Anh</t>
  </si>
  <si>
    <t>Lê Anh</t>
  </si>
  <si>
    <t xml:space="preserve">Nguyễn Tiến </t>
  </si>
  <si>
    <t xml:space="preserve">Võ Thị Tường </t>
  </si>
  <si>
    <t>Mai Bá</t>
  </si>
  <si>
    <t>Huỳnh Thị Kim</t>
  </si>
  <si>
    <t>Thạch Thị Thảo</t>
  </si>
  <si>
    <t>Phạm Tấn</t>
  </si>
  <si>
    <t>Tài</t>
  </si>
  <si>
    <t>Trần Văn</t>
  </si>
  <si>
    <t xml:space="preserve">Trương Hoài </t>
  </si>
  <si>
    <t>Văn</t>
  </si>
  <si>
    <t>06  ĐH QLTN4</t>
  </si>
  <si>
    <t>04 ĐH KTTN 2</t>
  </si>
  <si>
    <t>Chuyển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</si>
</sst>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/>
    <xf numFmtId="0" fontId="5" fillId="0" borderId="19" xfId="0" applyNumberFormat="1" applyFont="1" applyFill="1" applyBorder="1" applyAlignment="1" applyProtection="1"/>
    <xf numFmtId="0" fontId="5" fillId="0" borderId="20" xfId="0" applyNumberFormat="1" applyFont="1" applyFill="1" applyBorder="1" applyAlignment="1" applyProtection="1"/>
    <xf numFmtId="0" fontId="5" fillId="0" borderId="21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5" fillId="0" borderId="9" xfId="0" applyNumberFormat="1" applyFont="1" applyFill="1" applyBorder="1" applyAlignment="1" applyProtection="1">
      <alignment horizontal="center"/>
    </xf>
    <xf numFmtId="0" fontId="5" fillId="2" borderId="9" xfId="0" applyNumberFormat="1" applyFont="1" applyFill="1" applyBorder="1" applyAlignment="1" applyProtection="1"/>
    <xf numFmtId="0" fontId="8" fillId="3" borderId="9" xfId="0" applyFont="1" applyFill="1" applyBorder="1"/>
    <xf numFmtId="165" fontId="5" fillId="2" borderId="9" xfId="0" applyNumberFormat="1" applyFont="1" applyFill="1" applyBorder="1" applyAlignment="1" applyProtection="1">
      <alignment horizontal="center"/>
    </xf>
    <xf numFmtId="165" fontId="3" fillId="0" borderId="22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 applyProtection="1">
      <alignment horizontal="center"/>
    </xf>
    <xf numFmtId="0" fontId="5" fillId="0" borderId="9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/>
    <xf numFmtId="0" fontId="9" fillId="0" borderId="9" xfId="0" applyFont="1" applyBorder="1"/>
    <xf numFmtId="0" fontId="9" fillId="0" borderId="9" xfId="0" applyFont="1" applyFill="1" applyBorder="1"/>
    <xf numFmtId="0" fontId="5" fillId="3" borderId="9" xfId="0" applyNumberFormat="1" applyFont="1" applyFill="1" applyBorder="1" applyAlignment="1" applyProtection="1">
      <alignment horizontal="center"/>
    </xf>
    <xf numFmtId="165" fontId="5" fillId="3" borderId="9" xfId="0" applyNumberFormat="1" applyFont="1" applyFill="1" applyBorder="1" applyAlignment="1" applyProtection="1">
      <alignment horizontal="center"/>
    </xf>
    <xf numFmtId="165" fontId="10" fillId="0" borderId="9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NumberFormat="1" applyFont="1" applyBorder="1"/>
  </cellXfs>
  <cellStyles count="1">
    <cellStyle name="Normal" xfId="0" builtinId="0"/>
  </cellStyles>
  <dxfs count="29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4"/>
  <sheetViews>
    <sheetView view="pageLayout" zoomScaleNormal="100" workbookViewId="0">
      <selection activeCell="C9" sqref="C9:D9"/>
    </sheetView>
  </sheetViews>
  <sheetFormatPr defaultRowHeight="15" x14ac:dyDescent="0.25"/>
  <cols>
    <col min="1" max="1" width="4.7109375" customWidth="1"/>
    <col min="2" max="2" width="13.85546875" customWidth="1"/>
    <col min="3" max="3" width="21.140625" customWidth="1"/>
    <col min="4" max="4" width="8" customWidth="1"/>
    <col min="9" max="9" width="11.14062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1012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209</v>
      </c>
      <c r="C15" s="36" t="s">
        <v>210</v>
      </c>
      <c r="D15" s="36" t="s">
        <v>25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211</v>
      </c>
      <c r="C16" s="36" t="s">
        <v>212</v>
      </c>
      <c r="D16" s="36" t="s">
        <v>124</v>
      </c>
      <c r="E16" s="38"/>
      <c r="F16" s="39"/>
      <c r="G16" s="39">
        <f t="shared" ref="G16:G66" si="0">E16*$E$13+F16*$F$13</f>
        <v>0</v>
      </c>
      <c r="H16" s="35" t="str">
        <f t="shared" ref="H16:H66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213</v>
      </c>
      <c r="C17" s="36" t="s">
        <v>59</v>
      </c>
      <c r="D17" s="36" t="s">
        <v>137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214</v>
      </c>
      <c r="C18" s="36" t="s">
        <v>215</v>
      </c>
      <c r="D18" s="36" t="s">
        <v>57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216</v>
      </c>
      <c r="C19" s="36" t="s">
        <v>217</v>
      </c>
      <c r="D19" s="36" t="s">
        <v>74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218</v>
      </c>
      <c r="C20" s="36" t="s">
        <v>219</v>
      </c>
      <c r="D20" s="36" t="s">
        <v>220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221</v>
      </c>
      <c r="C21" s="36" t="s">
        <v>222</v>
      </c>
      <c r="D21" s="36" t="s">
        <v>30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223</v>
      </c>
      <c r="C22" s="36" t="s">
        <v>224</v>
      </c>
      <c r="D22" s="36" t="s">
        <v>225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226</v>
      </c>
      <c r="C23" s="36" t="s">
        <v>227</v>
      </c>
      <c r="D23" s="36" t="s">
        <v>228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229</v>
      </c>
      <c r="C24" s="36" t="s">
        <v>230</v>
      </c>
      <c r="D24" s="36" t="s">
        <v>231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232</v>
      </c>
      <c r="C25" s="36" t="s">
        <v>233</v>
      </c>
      <c r="D25" s="36" t="s">
        <v>87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234</v>
      </c>
      <c r="C26" s="36" t="s">
        <v>59</v>
      </c>
      <c r="D26" s="36" t="s">
        <v>31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235</v>
      </c>
      <c r="C27" s="36" t="s">
        <v>236</v>
      </c>
      <c r="D27" s="36" t="s">
        <v>60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237</v>
      </c>
      <c r="C28" s="36" t="s">
        <v>238</v>
      </c>
      <c r="D28" s="36" t="s">
        <v>118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239</v>
      </c>
      <c r="C29" s="36" t="s">
        <v>240</v>
      </c>
      <c r="D29" s="36" t="s">
        <v>76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241</v>
      </c>
      <c r="C30" s="36" t="s">
        <v>128</v>
      </c>
      <c r="D30" s="36" t="s">
        <v>167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242</v>
      </c>
      <c r="C31" s="36" t="s">
        <v>243</v>
      </c>
      <c r="D31" s="36" t="s">
        <v>244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245</v>
      </c>
      <c r="C32" s="36" t="s">
        <v>246</v>
      </c>
      <c r="D32" s="36" t="s">
        <v>33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247</v>
      </c>
      <c r="C33" s="36" t="s">
        <v>248</v>
      </c>
      <c r="D33" s="36" t="s">
        <v>190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249</v>
      </c>
      <c r="C34" s="36" t="s">
        <v>250</v>
      </c>
      <c r="D34" s="36" t="s">
        <v>61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251</v>
      </c>
      <c r="C35" s="36" t="s">
        <v>252</v>
      </c>
      <c r="D35" s="36" t="s">
        <v>61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253</v>
      </c>
      <c r="C36" s="36" t="s">
        <v>174</v>
      </c>
      <c r="D36" s="36" t="s">
        <v>40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254</v>
      </c>
      <c r="C37" s="36" t="s">
        <v>255</v>
      </c>
      <c r="D37" s="36" t="s">
        <v>65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256</v>
      </c>
      <c r="C38" s="36" t="s">
        <v>257</v>
      </c>
      <c r="D38" s="36" t="s">
        <v>65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258</v>
      </c>
      <c r="C39" s="36" t="s">
        <v>259</v>
      </c>
      <c r="D39" s="36" t="s">
        <v>67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260</v>
      </c>
      <c r="C40" s="36" t="s">
        <v>56</v>
      </c>
      <c r="D40" s="36" t="s">
        <v>261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262</v>
      </c>
      <c r="C41" s="36" t="s">
        <v>263</v>
      </c>
      <c r="D41" s="36" t="s">
        <v>77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264</v>
      </c>
      <c r="C42" s="36" t="s">
        <v>64</v>
      </c>
      <c r="D42" s="36" t="s">
        <v>265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266</v>
      </c>
      <c r="C43" s="36" t="s">
        <v>267</v>
      </c>
      <c r="D43" s="36" t="s">
        <v>268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269</v>
      </c>
      <c r="C44" s="36" t="s">
        <v>112</v>
      </c>
      <c r="D44" s="36" t="s">
        <v>44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270</v>
      </c>
      <c r="C45" s="36" t="s">
        <v>271</v>
      </c>
      <c r="D45" s="36" t="s">
        <v>146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272</v>
      </c>
      <c r="C46" s="36" t="s">
        <v>119</v>
      </c>
      <c r="D46" s="36" t="s">
        <v>273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274</v>
      </c>
      <c r="C47" s="36" t="s">
        <v>275</v>
      </c>
      <c r="D47" s="36" t="s">
        <v>93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276</v>
      </c>
      <c r="C48" s="36" t="s">
        <v>47</v>
      </c>
      <c r="D48" s="36" t="s">
        <v>80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277</v>
      </c>
      <c r="C49" s="36" t="s">
        <v>278</v>
      </c>
      <c r="D49" s="36" t="s">
        <v>279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280</v>
      </c>
      <c r="C50" s="36" t="s">
        <v>281</v>
      </c>
      <c r="D50" s="36" t="s">
        <v>46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282</v>
      </c>
      <c r="C51" s="36" t="s">
        <v>126</v>
      </c>
      <c r="D51" s="36" t="s">
        <v>50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283</v>
      </c>
      <c r="C52" s="36" t="s">
        <v>164</v>
      </c>
      <c r="D52" s="36" t="s">
        <v>51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284</v>
      </c>
      <c r="C53" s="36" t="s">
        <v>204</v>
      </c>
      <c r="D53" s="36" t="s">
        <v>205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285</v>
      </c>
      <c r="C54" s="36" t="s">
        <v>286</v>
      </c>
      <c r="D54" s="36" t="s">
        <v>205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287</v>
      </c>
      <c r="C55" s="36" t="s">
        <v>288</v>
      </c>
      <c r="D55" s="36" t="s">
        <v>289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290</v>
      </c>
      <c r="C56" s="36" t="s">
        <v>165</v>
      </c>
      <c r="D56" s="36" t="s">
        <v>54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291</v>
      </c>
      <c r="C57" s="36" t="s">
        <v>292</v>
      </c>
      <c r="D57" s="36" t="s">
        <v>54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293</v>
      </c>
      <c r="C58" s="36" t="s">
        <v>56</v>
      </c>
      <c r="D58" s="36" t="s">
        <v>94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294</v>
      </c>
      <c r="C59" s="36" t="s">
        <v>295</v>
      </c>
      <c r="D59" s="36" t="s">
        <v>152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296</v>
      </c>
      <c r="C60" s="36" t="s">
        <v>164</v>
      </c>
      <c r="D60" s="36" t="s">
        <v>162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297</v>
      </c>
      <c r="C61" s="36" t="s">
        <v>298</v>
      </c>
      <c r="D61" s="36" t="s">
        <v>95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299</v>
      </c>
      <c r="C62" s="36" t="s">
        <v>300</v>
      </c>
      <c r="D62" s="36" t="s">
        <v>154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 t="s">
        <v>301</v>
      </c>
      <c r="C63" s="36" t="s">
        <v>302</v>
      </c>
      <c r="D63" s="36" t="s">
        <v>185</v>
      </c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 t="s">
        <v>303</v>
      </c>
      <c r="C64" s="36" t="s">
        <v>304</v>
      </c>
      <c r="D64" s="36" t="s">
        <v>121</v>
      </c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6.5" x14ac:dyDescent="0.25">
      <c r="A65" s="37">
        <v>51</v>
      </c>
      <c r="B65" s="36" t="s">
        <v>305</v>
      </c>
      <c r="C65" s="36" t="s">
        <v>188</v>
      </c>
      <c r="D65" s="36" t="s">
        <v>122</v>
      </c>
      <c r="E65" s="38"/>
      <c r="F65" s="39"/>
      <c r="G65" s="39">
        <f t="shared" si="0"/>
        <v>0</v>
      </c>
      <c r="H65" s="35" t="str">
        <f t="shared" si="1"/>
        <v>F</v>
      </c>
      <c r="I65" s="40"/>
    </row>
    <row r="66" spans="1:9" ht="16.5" x14ac:dyDescent="0.25">
      <c r="A66" s="37">
        <v>52</v>
      </c>
      <c r="B66" s="36"/>
      <c r="C66" s="36"/>
      <c r="D66" s="36"/>
      <c r="E66" s="38"/>
      <c r="F66" s="39"/>
      <c r="G66" s="39">
        <f t="shared" si="0"/>
        <v>0</v>
      </c>
      <c r="H66" s="35" t="str">
        <f t="shared" si="1"/>
        <v>F</v>
      </c>
      <c r="I66" s="40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24" t="str">
        <f>"Cộng danh sách gồm "</f>
        <v xml:space="preserve">Cộng danh sách gồm </v>
      </c>
      <c r="B68" s="24"/>
      <c r="C68" s="24"/>
      <c r="D68" s="25">
        <f>COUNTA(H15:H66)</f>
        <v>52</v>
      </c>
      <c r="E68" s="26">
        <v>1</v>
      </c>
      <c r="F68" s="27"/>
      <c r="G68" s="1"/>
      <c r="H68" s="1"/>
      <c r="I68" s="1"/>
    </row>
    <row r="69" spans="1:9" ht="15.75" x14ac:dyDescent="0.25">
      <c r="A69" s="81" t="s">
        <v>20</v>
      </c>
      <c r="B69" s="81"/>
      <c r="C69" s="81"/>
      <c r="D69" s="28">
        <f>COUNTIF(G15:G66,"&gt;=5")</f>
        <v>0</v>
      </c>
      <c r="E69" s="29">
        <f>D69/D68</f>
        <v>0</v>
      </c>
      <c r="F69" s="30"/>
      <c r="G69" s="1"/>
      <c r="H69" s="1"/>
      <c r="I69" s="1"/>
    </row>
    <row r="70" spans="1:9" ht="15.75" x14ac:dyDescent="0.25">
      <c r="A70" s="81" t="s">
        <v>21</v>
      </c>
      <c r="B70" s="81"/>
      <c r="C70" s="81"/>
      <c r="D70" s="28">
        <f>COUNTIF(G15:G66,"&lt;5")</f>
        <v>52</v>
      </c>
      <c r="E70" s="29">
        <f>D70/D68</f>
        <v>1</v>
      </c>
      <c r="F70" s="30"/>
      <c r="G70" s="1"/>
      <c r="H70" s="1"/>
      <c r="I70" s="1"/>
    </row>
    <row r="71" spans="1:9" ht="15.75" x14ac:dyDescent="0.25">
      <c r="A71" s="31"/>
      <c r="B71" s="31"/>
      <c r="C71" s="4"/>
      <c r="D71" s="31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82" t="str">
        <f ca="1">"TP. Hồ Chí Minh, ngày "&amp;  DAY(NOW())&amp;" tháng " &amp;MONTH(NOW())&amp;" năm "&amp;YEAR(NOW())</f>
        <v>TP. Hồ Chí Minh, ngày 21 tháng 12 năm 2019</v>
      </c>
      <c r="F72" s="82"/>
      <c r="G72" s="82"/>
      <c r="H72" s="82"/>
      <c r="I72" s="82"/>
    </row>
    <row r="73" spans="1:9" ht="15.75" x14ac:dyDescent="0.25">
      <c r="A73" s="64" t="s">
        <v>22</v>
      </c>
      <c r="B73" s="64"/>
      <c r="C73" s="64"/>
      <c r="D73" s="1"/>
      <c r="E73" s="64" t="s">
        <v>23</v>
      </c>
      <c r="F73" s="64"/>
      <c r="G73" s="64"/>
      <c r="H73" s="64"/>
      <c r="I73" s="64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I74" name="Range5"/>
    <protectedRange sqref="I15:I66" name="Range4"/>
    <protectedRange sqref="B15:F66" name="Range3"/>
    <protectedRange sqref="C8:C10 G8:G9" name="Range2"/>
    <protectedRange sqref="A4" name="Range1"/>
    <protectedRange sqref="E13:F13" name="Range6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28" priority="2" stopIfTrue="1" operator="equal">
      <formula>"F"</formula>
    </cfRule>
  </conditionalFormatting>
  <conditionalFormatting sqref="G15:G66">
    <cfRule type="expression" dxfId="27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1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42578125" customWidth="1"/>
    <col min="2" max="2" width="15.5703125" customWidth="1"/>
    <col min="3" max="3" width="18.28515625" customWidth="1"/>
    <col min="4" max="4" width="9.140625" customWidth="1"/>
    <col min="9" max="9" width="11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33"/>
      <c r="B5" s="33"/>
      <c r="C5" s="33"/>
      <c r="D5" s="33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1020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34">
        <v>1</v>
      </c>
      <c r="B14" s="34">
        <v>2</v>
      </c>
      <c r="C14" s="80">
        <v>3</v>
      </c>
      <c r="D14" s="80"/>
      <c r="E14" s="34">
        <v>4</v>
      </c>
      <c r="F14" s="34">
        <v>5</v>
      </c>
      <c r="G14" s="34">
        <v>6</v>
      </c>
      <c r="H14" s="34">
        <v>7</v>
      </c>
      <c r="I14" s="7">
        <v>8</v>
      </c>
    </row>
    <row r="15" spans="1:9" ht="16.5" x14ac:dyDescent="0.25">
      <c r="A15" s="37">
        <v>1</v>
      </c>
      <c r="B15" s="36" t="s">
        <v>918</v>
      </c>
      <c r="C15" s="36" t="s">
        <v>919</v>
      </c>
      <c r="D15" s="36" t="s">
        <v>25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920</v>
      </c>
      <c r="C16" s="36" t="s">
        <v>921</v>
      </c>
      <c r="D16" s="36" t="s">
        <v>25</v>
      </c>
      <c r="E16" s="38"/>
      <c r="F16" s="39"/>
      <c r="G16" s="39">
        <f t="shared" ref="G16:G64" si="0">E16*$E$13+F16*$F$13</f>
        <v>0</v>
      </c>
      <c r="H16" s="35" t="str">
        <f t="shared" ref="H16:H64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922</v>
      </c>
      <c r="C17" s="36" t="s">
        <v>923</v>
      </c>
      <c r="D17" s="36" t="s">
        <v>25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924</v>
      </c>
      <c r="C18" s="36" t="s">
        <v>925</v>
      </c>
      <c r="D18" s="36" t="s">
        <v>25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926</v>
      </c>
      <c r="C19" s="36" t="s">
        <v>927</v>
      </c>
      <c r="D19" s="36" t="s">
        <v>25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928</v>
      </c>
      <c r="C20" s="36" t="s">
        <v>929</v>
      </c>
      <c r="D20" s="36" t="s">
        <v>25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930</v>
      </c>
      <c r="C21" s="36" t="s">
        <v>931</v>
      </c>
      <c r="D21" s="36" t="s">
        <v>198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932</v>
      </c>
      <c r="C22" s="36" t="s">
        <v>47</v>
      </c>
      <c r="D22" s="36" t="s">
        <v>132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933</v>
      </c>
      <c r="C23" s="36" t="s">
        <v>934</v>
      </c>
      <c r="D23" s="36" t="s">
        <v>935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936</v>
      </c>
      <c r="C24" s="36" t="s">
        <v>36</v>
      </c>
      <c r="D24" s="36" t="s">
        <v>117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937</v>
      </c>
      <c r="C25" s="36" t="s">
        <v>165</v>
      </c>
      <c r="D25" s="36" t="s">
        <v>100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938</v>
      </c>
      <c r="C26" s="36" t="s">
        <v>68</v>
      </c>
      <c r="D26" s="36" t="s">
        <v>60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939</v>
      </c>
      <c r="C27" s="36" t="s">
        <v>63</v>
      </c>
      <c r="D27" s="36" t="s">
        <v>75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940</v>
      </c>
      <c r="C28" s="36" t="s">
        <v>941</v>
      </c>
      <c r="D28" s="36" t="s">
        <v>76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942</v>
      </c>
      <c r="C29" s="36" t="s">
        <v>943</v>
      </c>
      <c r="D29" s="36" t="s">
        <v>167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944</v>
      </c>
      <c r="C30" s="36" t="s">
        <v>89</v>
      </c>
      <c r="D30" s="36" t="s">
        <v>488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945</v>
      </c>
      <c r="C31" s="36" t="s">
        <v>946</v>
      </c>
      <c r="D31" s="36" t="s">
        <v>947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948</v>
      </c>
      <c r="C32" s="36" t="s">
        <v>617</v>
      </c>
      <c r="D32" s="36" t="s">
        <v>61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949</v>
      </c>
      <c r="C33" s="36" t="s">
        <v>950</v>
      </c>
      <c r="D33" s="36" t="s">
        <v>61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951</v>
      </c>
      <c r="C34" s="36" t="s">
        <v>494</v>
      </c>
      <c r="D34" s="36" t="s">
        <v>65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952</v>
      </c>
      <c r="C35" s="36" t="s">
        <v>177</v>
      </c>
      <c r="D35" s="36" t="s">
        <v>65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953</v>
      </c>
      <c r="C36" s="36" t="s">
        <v>954</v>
      </c>
      <c r="D36" s="36" t="s">
        <v>435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955</v>
      </c>
      <c r="C37" s="36" t="s">
        <v>193</v>
      </c>
      <c r="D37" s="36" t="s">
        <v>66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956</v>
      </c>
      <c r="C38" s="36" t="s">
        <v>957</v>
      </c>
      <c r="D38" s="36" t="s">
        <v>145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958</v>
      </c>
      <c r="C39" s="36" t="s">
        <v>59</v>
      </c>
      <c r="D39" s="36" t="s">
        <v>145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959</v>
      </c>
      <c r="C40" s="36" t="s">
        <v>960</v>
      </c>
      <c r="D40" s="36" t="s">
        <v>42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961</v>
      </c>
      <c r="C41" s="36" t="s">
        <v>166</v>
      </c>
      <c r="D41" s="36" t="s">
        <v>111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962</v>
      </c>
      <c r="C42" s="36" t="s">
        <v>99</v>
      </c>
      <c r="D42" s="36" t="s">
        <v>963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964</v>
      </c>
      <c r="C43" s="36" t="s">
        <v>965</v>
      </c>
      <c r="D43" s="36" t="s">
        <v>70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966</v>
      </c>
      <c r="C44" s="36" t="s">
        <v>172</v>
      </c>
      <c r="D44" s="36" t="s">
        <v>104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967</v>
      </c>
      <c r="C45" s="36" t="s">
        <v>133</v>
      </c>
      <c r="D45" s="36" t="s">
        <v>78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968</v>
      </c>
      <c r="C46" s="36" t="s">
        <v>153</v>
      </c>
      <c r="D46" s="36" t="s">
        <v>969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970</v>
      </c>
      <c r="C47" s="36" t="s">
        <v>971</v>
      </c>
      <c r="D47" s="36" t="s">
        <v>79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972</v>
      </c>
      <c r="C48" s="36" t="s">
        <v>199</v>
      </c>
      <c r="D48" s="36" t="s">
        <v>279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973</v>
      </c>
      <c r="C49" s="36" t="s">
        <v>59</v>
      </c>
      <c r="D49" s="36" t="s">
        <v>512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974</v>
      </c>
      <c r="C50" s="36" t="s">
        <v>191</v>
      </c>
      <c r="D50" s="36" t="s">
        <v>107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975</v>
      </c>
      <c r="C51" s="36" t="s">
        <v>976</v>
      </c>
      <c r="D51" s="36" t="s">
        <v>81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977</v>
      </c>
      <c r="C52" s="36" t="s">
        <v>978</v>
      </c>
      <c r="D52" s="36" t="s">
        <v>205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979</v>
      </c>
      <c r="C53" s="36" t="s">
        <v>980</v>
      </c>
      <c r="D53" s="36" t="s">
        <v>52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981</v>
      </c>
      <c r="C54" s="36" t="s">
        <v>982</v>
      </c>
      <c r="D54" s="36" t="s">
        <v>108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983</v>
      </c>
      <c r="C55" s="36" t="s">
        <v>984</v>
      </c>
      <c r="D55" s="36" t="s">
        <v>727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985</v>
      </c>
      <c r="C56" s="36" t="s">
        <v>36</v>
      </c>
      <c r="D56" s="36" t="s">
        <v>109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986</v>
      </c>
      <c r="C57" s="36" t="s">
        <v>987</v>
      </c>
      <c r="D57" s="36" t="s">
        <v>109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988</v>
      </c>
      <c r="C58" s="36" t="s">
        <v>989</v>
      </c>
      <c r="D58" s="36" t="s">
        <v>109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990</v>
      </c>
      <c r="C59" s="36" t="s">
        <v>991</v>
      </c>
      <c r="D59" s="36" t="s">
        <v>206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992</v>
      </c>
      <c r="C60" s="36" t="s">
        <v>993</v>
      </c>
      <c r="D60" s="36" t="s">
        <v>97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994</v>
      </c>
      <c r="C61" s="36" t="s">
        <v>138</v>
      </c>
      <c r="D61" s="36" t="s">
        <v>154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995</v>
      </c>
      <c r="C62" s="36" t="s">
        <v>186</v>
      </c>
      <c r="D62" s="36" t="s">
        <v>121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 t="s">
        <v>996</v>
      </c>
      <c r="C63" s="36" t="s">
        <v>148</v>
      </c>
      <c r="D63" s="36" t="s">
        <v>98</v>
      </c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 t="s">
        <v>997</v>
      </c>
      <c r="C64" s="36" t="s">
        <v>497</v>
      </c>
      <c r="D64" s="36" t="s">
        <v>197</v>
      </c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24" t="str">
        <f>"Cộng danh sách gồm "</f>
        <v xml:space="preserve">Cộng danh sách gồm </v>
      </c>
      <c r="B66" s="24"/>
      <c r="C66" s="24"/>
      <c r="D66" s="25">
        <f>COUNTA(H15:H64)</f>
        <v>50</v>
      </c>
      <c r="E66" s="26">
        <v>1</v>
      </c>
      <c r="F66" s="27"/>
      <c r="G66" s="1"/>
      <c r="H66" s="1"/>
      <c r="I66" s="1"/>
    </row>
    <row r="67" spans="1:9" ht="15.75" x14ac:dyDescent="0.25">
      <c r="A67" s="81" t="s">
        <v>20</v>
      </c>
      <c r="B67" s="81"/>
      <c r="C67" s="81"/>
      <c r="D67" s="28">
        <f>COUNTIF(G15:G64,"&gt;=5")</f>
        <v>0</v>
      </c>
      <c r="E67" s="29">
        <f>D67/D66</f>
        <v>0</v>
      </c>
      <c r="F67" s="30"/>
      <c r="G67" s="1"/>
      <c r="H67" s="1"/>
      <c r="I67" s="1"/>
    </row>
    <row r="68" spans="1:9" ht="15.75" x14ac:dyDescent="0.25">
      <c r="A68" s="81" t="s">
        <v>21</v>
      </c>
      <c r="B68" s="81"/>
      <c r="C68" s="81"/>
      <c r="D68" s="28">
        <f>COUNTIF(G15:G64,"&lt;5")</f>
        <v>50</v>
      </c>
      <c r="E68" s="29">
        <f>D68/D66</f>
        <v>1</v>
      </c>
      <c r="F68" s="30"/>
      <c r="G68" s="1"/>
      <c r="H68" s="1"/>
      <c r="I68" s="1"/>
    </row>
    <row r="69" spans="1:9" ht="15.75" x14ac:dyDescent="0.25">
      <c r="A69" s="31"/>
      <c r="B69" s="31"/>
      <c r="C69" s="4"/>
      <c r="D69" s="31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82" t="str">
        <f ca="1">"TP. Hồ Chí Minh, ngày "&amp;  DAY(NOW())&amp;" tháng " &amp;MONTH(NOW())&amp;" năm "&amp;YEAR(NOW())</f>
        <v>TP. Hồ Chí Minh, ngày 21 tháng 12 năm 2019</v>
      </c>
      <c r="F70" s="82"/>
      <c r="G70" s="82"/>
      <c r="H70" s="82"/>
      <c r="I70" s="82"/>
    </row>
    <row r="71" spans="1:9" ht="15.75" x14ac:dyDescent="0.25">
      <c r="A71" s="64" t="s">
        <v>22</v>
      </c>
      <c r="B71" s="64"/>
      <c r="C71" s="64"/>
      <c r="D71" s="1"/>
      <c r="E71" s="64" t="s">
        <v>23</v>
      </c>
      <c r="F71" s="64"/>
      <c r="G71" s="64"/>
      <c r="H71" s="64"/>
      <c r="I71" s="64"/>
    </row>
  </sheetData>
  <protectedRanges>
    <protectedRange sqref="I15:I64" name="Range4"/>
    <protectedRange sqref="B15:F64" name="Range3"/>
    <protectedRange sqref="C8:C10 G8:G9" name="Range2"/>
    <protectedRange sqref="A4" name="Range1"/>
    <protectedRange sqref="E13:F13" name="Range6"/>
  </protectedRanges>
  <mergeCells count="26"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10" priority="2" stopIfTrue="1" operator="equal">
      <formula>"F"</formula>
    </cfRule>
  </conditionalFormatting>
  <conditionalFormatting sqref="G15:G64">
    <cfRule type="expression" dxfId="9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WhiteSpace="0" view="pageLayout" topLeftCell="A29" zoomScaleNormal="100" workbookViewId="0">
      <selection activeCell="F40" sqref="F40"/>
    </sheetView>
  </sheetViews>
  <sheetFormatPr defaultRowHeight="15" x14ac:dyDescent="0.25"/>
  <cols>
    <col min="1" max="1" width="6" customWidth="1"/>
    <col min="2" max="2" width="12.7109375" customWidth="1"/>
    <col min="3" max="3" width="16.42578125" customWidth="1"/>
    <col min="4" max="4" width="10.140625" customWidth="1"/>
    <col min="8" max="8" width="7.140625" customWidth="1"/>
    <col min="9" max="9" width="11.570312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45"/>
      <c r="B5" s="45"/>
      <c r="C5" s="45"/>
      <c r="D5" s="45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45"/>
      <c r="B7" s="45"/>
      <c r="C7" s="45"/>
      <c r="D7" s="45"/>
      <c r="E7" s="45"/>
      <c r="F7" s="45"/>
      <c r="G7" s="45"/>
      <c r="H7" s="45"/>
      <c r="I7" s="45"/>
    </row>
    <row r="8" spans="1:9" ht="15.75" x14ac:dyDescent="0.25">
      <c r="A8" s="67" t="s">
        <v>6</v>
      </c>
      <c r="B8" s="67"/>
      <c r="C8" s="67" t="s">
        <v>1026</v>
      </c>
      <c r="D8" s="67"/>
      <c r="E8" s="67" t="s">
        <v>7</v>
      </c>
      <c r="F8" s="67"/>
      <c r="G8" s="63">
        <v>2</v>
      </c>
      <c r="H8" s="3"/>
      <c r="I8" s="3"/>
    </row>
    <row r="9" spans="1:9" ht="15.75" x14ac:dyDescent="0.25">
      <c r="A9" s="67" t="s">
        <v>8</v>
      </c>
      <c r="B9" s="67"/>
      <c r="C9" s="67" t="s">
        <v>1027</v>
      </c>
      <c r="D9" s="67"/>
      <c r="E9" s="67" t="s">
        <v>9</v>
      </c>
      <c r="F9" s="67"/>
      <c r="G9" s="41" t="s">
        <v>1028</v>
      </c>
      <c r="H9" s="3"/>
      <c r="I9" s="3"/>
    </row>
    <row r="10" spans="1:9" ht="15.75" x14ac:dyDescent="0.25">
      <c r="A10" s="67" t="s">
        <v>10</v>
      </c>
      <c r="B10" s="67"/>
      <c r="C10" s="67" t="s">
        <v>1022</v>
      </c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46">
        <v>1</v>
      </c>
      <c r="B14" s="46">
        <v>2</v>
      </c>
      <c r="C14" s="80">
        <v>3</v>
      </c>
      <c r="D14" s="80"/>
      <c r="E14" s="46">
        <v>4</v>
      </c>
      <c r="F14" s="46">
        <v>5</v>
      </c>
      <c r="G14" s="46">
        <v>6</v>
      </c>
      <c r="H14" s="46">
        <v>7</v>
      </c>
      <c r="I14" s="7">
        <v>8</v>
      </c>
    </row>
    <row r="15" spans="1:9" ht="16.5" x14ac:dyDescent="0.25">
      <c r="A15" s="9">
        <v>1</v>
      </c>
      <c r="B15" s="36" t="s">
        <v>1029</v>
      </c>
      <c r="C15" s="36" t="s">
        <v>90</v>
      </c>
      <c r="D15" s="36" t="s">
        <v>27</v>
      </c>
      <c r="E15" s="14">
        <v>6</v>
      </c>
      <c r="F15" s="14">
        <v>5.5</v>
      </c>
      <c r="G15" s="14">
        <f>E15*$E$13+F15*$F$13</f>
        <v>5.6499999999999995</v>
      </c>
      <c r="H15" s="15" t="str">
        <f>IF(G15&lt;4,"F",IF(G15&lt;=4.9,"D",IF(G15&lt;=5.4,"D+",IF(G15&lt;=5.9,"C",IF(G15&lt;=6.9,"C+",IF(G15&lt;=7.9,"B",IF(G15&lt;=8.4,"B+","A")))))))</f>
        <v>C</v>
      </c>
      <c r="I15" s="49"/>
    </row>
    <row r="16" spans="1:9" ht="16.5" x14ac:dyDescent="0.25">
      <c r="A16" s="17">
        <v>2</v>
      </c>
      <c r="B16" s="36" t="s">
        <v>1030</v>
      </c>
      <c r="C16" s="36" t="s">
        <v>47</v>
      </c>
      <c r="D16" s="36" t="s">
        <v>132</v>
      </c>
      <c r="E16" s="19">
        <v>8.8666666666666671</v>
      </c>
      <c r="F16" s="19">
        <v>5.5</v>
      </c>
      <c r="G16" s="14">
        <f t="shared" ref="G16:G48" si="0">E16*$E$13+F16*$F$13</f>
        <v>6.51</v>
      </c>
      <c r="H16" s="15" t="str">
        <f t="shared" ref="H16:H48" si="1">IF(G16&lt;4,"F",IF(G16&lt;=4.9,"D",IF(G16&lt;=5.4,"D+",IF(G16&lt;=5.9,"C",IF(G16&lt;=6.9,"C+",IF(G16&lt;=7.9,"B",IF(G16&lt;=8.4,"B+","A")))))))</f>
        <v>C+</v>
      </c>
      <c r="I16" s="49"/>
    </row>
    <row r="17" spans="1:9" ht="16.5" x14ac:dyDescent="0.25">
      <c r="A17" s="17">
        <v>3</v>
      </c>
      <c r="B17" s="36" t="s">
        <v>1031</v>
      </c>
      <c r="C17" s="36" t="s">
        <v>90</v>
      </c>
      <c r="D17" s="36" t="s">
        <v>132</v>
      </c>
      <c r="E17" s="19">
        <v>0</v>
      </c>
      <c r="F17" s="19">
        <v>0</v>
      </c>
      <c r="G17" s="14">
        <f t="shared" si="0"/>
        <v>0</v>
      </c>
      <c r="H17" s="15" t="str">
        <f t="shared" si="1"/>
        <v>F</v>
      </c>
      <c r="I17" s="49" t="s">
        <v>1023</v>
      </c>
    </row>
    <row r="18" spans="1:9" ht="16.5" x14ac:dyDescent="0.25">
      <c r="A18" s="17">
        <v>4</v>
      </c>
      <c r="B18" s="36" t="s">
        <v>1032</v>
      </c>
      <c r="C18" s="36" t="s">
        <v>1000</v>
      </c>
      <c r="D18" s="36" t="s">
        <v>1033</v>
      </c>
      <c r="E18" s="19">
        <v>6</v>
      </c>
      <c r="F18" s="19">
        <v>6</v>
      </c>
      <c r="G18" s="14">
        <f t="shared" si="0"/>
        <v>5.9999999999999991</v>
      </c>
      <c r="H18" s="15" t="str">
        <f t="shared" si="1"/>
        <v>C+</v>
      </c>
      <c r="I18" s="49"/>
    </row>
    <row r="19" spans="1:9" ht="16.5" x14ac:dyDescent="0.25">
      <c r="A19" s="17">
        <v>5</v>
      </c>
      <c r="B19" s="36" t="s">
        <v>1034</v>
      </c>
      <c r="C19" s="36" t="s">
        <v>90</v>
      </c>
      <c r="D19" s="36" t="s">
        <v>30</v>
      </c>
      <c r="E19" s="19">
        <v>0</v>
      </c>
      <c r="F19" s="19">
        <v>0</v>
      </c>
      <c r="G19" s="14">
        <f t="shared" si="0"/>
        <v>0</v>
      </c>
      <c r="H19" s="15" t="str">
        <f t="shared" si="1"/>
        <v>F</v>
      </c>
      <c r="I19" s="49" t="s">
        <v>1023</v>
      </c>
    </row>
    <row r="20" spans="1:9" ht="16.5" x14ac:dyDescent="0.25">
      <c r="A20" s="17">
        <v>6</v>
      </c>
      <c r="B20" s="36" t="s">
        <v>1035</v>
      </c>
      <c r="C20" s="36" t="s">
        <v>119</v>
      </c>
      <c r="D20" s="36" t="s">
        <v>846</v>
      </c>
      <c r="E20" s="19">
        <v>6</v>
      </c>
      <c r="F20" s="19">
        <v>5</v>
      </c>
      <c r="G20" s="14">
        <f t="shared" si="0"/>
        <v>5.3</v>
      </c>
      <c r="H20" s="15" t="str">
        <f t="shared" si="1"/>
        <v>D+</v>
      </c>
      <c r="I20" s="49"/>
    </row>
    <row r="21" spans="1:9" ht="16.5" x14ac:dyDescent="0.25">
      <c r="A21" s="17">
        <v>7</v>
      </c>
      <c r="B21" s="36" t="s">
        <v>1036</v>
      </c>
      <c r="C21" s="36" t="s">
        <v>1037</v>
      </c>
      <c r="D21" s="36" t="s">
        <v>999</v>
      </c>
      <c r="E21" s="19">
        <v>6.666666666666667</v>
      </c>
      <c r="F21" s="19">
        <v>3.5</v>
      </c>
      <c r="G21" s="14">
        <f t="shared" si="0"/>
        <v>4.4499999999999993</v>
      </c>
      <c r="H21" s="15" t="str">
        <f t="shared" si="1"/>
        <v>D</v>
      </c>
      <c r="I21" s="49"/>
    </row>
    <row r="22" spans="1:9" ht="16.5" x14ac:dyDescent="0.25">
      <c r="A22" s="17">
        <v>8</v>
      </c>
      <c r="B22" s="36" t="s">
        <v>1038</v>
      </c>
      <c r="C22" s="36" t="s">
        <v>1039</v>
      </c>
      <c r="D22" s="36" t="s">
        <v>58</v>
      </c>
      <c r="E22" s="19">
        <v>6.333333333333333</v>
      </c>
      <c r="F22" s="19">
        <v>5.5</v>
      </c>
      <c r="G22" s="14">
        <f t="shared" si="0"/>
        <v>5.75</v>
      </c>
      <c r="H22" s="15" t="str">
        <f t="shared" si="1"/>
        <v>C</v>
      </c>
      <c r="I22" s="49"/>
    </row>
    <row r="23" spans="1:9" ht="16.5" x14ac:dyDescent="0.25">
      <c r="A23" s="17">
        <v>9</v>
      </c>
      <c r="B23" s="36" t="s">
        <v>1040</v>
      </c>
      <c r="C23" s="36" t="s">
        <v>138</v>
      </c>
      <c r="D23" s="36" t="s">
        <v>101</v>
      </c>
      <c r="E23" s="19">
        <v>7</v>
      </c>
      <c r="F23" s="19">
        <v>6.5</v>
      </c>
      <c r="G23" s="14">
        <f t="shared" si="0"/>
        <v>6.65</v>
      </c>
      <c r="H23" s="15" t="str">
        <f t="shared" si="1"/>
        <v>C+</v>
      </c>
      <c r="I23" s="49"/>
    </row>
    <row r="24" spans="1:9" ht="16.5" x14ac:dyDescent="0.25">
      <c r="A24" s="17">
        <v>10</v>
      </c>
      <c r="B24" s="36" t="s">
        <v>1041</v>
      </c>
      <c r="C24" s="36" t="s">
        <v>1042</v>
      </c>
      <c r="D24" s="36" t="s">
        <v>102</v>
      </c>
      <c r="E24" s="19">
        <v>8</v>
      </c>
      <c r="F24" s="19">
        <v>7</v>
      </c>
      <c r="G24" s="14">
        <f t="shared" si="0"/>
        <v>7.2999999999999989</v>
      </c>
      <c r="H24" s="15" t="str">
        <f t="shared" si="1"/>
        <v>B</v>
      </c>
      <c r="I24" s="49"/>
    </row>
    <row r="25" spans="1:9" ht="16.5" x14ac:dyDescent="0.25">
      <c r="A25" s="17">
        <v>11</v>
      </c>
      <c r="B25" s="36" t="s">
        <v>1043</v>
      </c>
      <c r="C25" s="36" t="s">
        <v>72</v>
      </c>
      <c r="D25" s="36" t="s">
        <v>32</v>
      </c>
      <c r="E25" s="19">
        <v>0</v>
      </c>
      <c r="F25" s="19">
        <v>0</v>
      </c>
      <c r="G25" s="14">
        <f t="shared" si="0"/>
        <v>0</v>
      </c>
      <c r="H25" s="15" t="str">
        <f t="shared" si="1"/>
        <v>F</v>
      </c>
      <c r="I25" s="49" t="s">
        <v>1023</v>
      </c>
    </row>
    <row r="26" spans="1:9" ht="16.5" x14ac:dyDescent="0.25">
      <c r="A26" s="17">
        <v>12</v>
      </c>
      <c r="B26" s="36" t="s">
        <v>1044</v>
      </c>
      <c r="C26" s="36" t="s">
        <v>1004</v>
      </c>
      <c r="D26" s="36" t="s">
        <v>422</v>
      </c>
      <c r="E26" s="19">
        <v>7.666666666666667</v>
      </c>
      <c r="F26" s="19">
        <v>7</v>
      </c>
      <c r="G26" s="14">
        <f t="shared" si="0"/>
        <v>7.1999999999999993</v>
      </c>
      <c r="H26" s="15" t="str">
        <f t="shared" si="1"/>
        <v>B</v>
      </c>
      <c r="I26" s="49"/>
    </row>
    <row r="27" spans="1:9" ht="16.5" x14ac:dyDescent="0.25">
      <c r="A27" s="17">
        <v>13</v>
      </c>
      <c r="B27" s="36" t="s">
        <v>1045</v>
      </c>
      <c r="C27" s="36" t="s">
        <v>1046</v>
      </c>
      <c r="D27" s="36" t="s">
        <v>1009</v>
      </c>
      <c r="E27" s="19">
        <v>6.666666666666667</v>
      </c>
      <c r="F27" s="19">
        <v>5.5</v>
      </c>
      <c r="G27" s="14">
        <f t="shared" si="0"/>
        <v>5.85</v>
      </c>
      <c r="H27" s="15" t="str">
        <f t="shared" si="1"/>
        <v>C</v>
      </c>
      <c r="I27" s="49"/>
    </row>
    <row r="28" spans="1:9" ht="16.5" x14ac:dyDescent="0.25">
      <c r="A28" s="17">
        <v>14</v>
      </c>
      <c r="B28" s="36" t="s">
        <v>1047</v>
      </c>
      <c r="C28" s="36" t="s">
        <v>1048</v>
      </c>
      <c r="D28" s="36" t="s">
        <v>1005</v>
      </c>
      <c r="E28" s="19">
        <v>0</v>
      </c>
      <c r="F28" s="19">
        <v>0</v>
      </c>
      <c r="G28" s="14">
        <f t="shared" si="0"/>
        <v>0</v>
      </c>
      <c r="H28" s="15" t="str">
        <f t="shared" si="1"/>
        <v>F</v>
      </c>
      <c r="I28" s="49" t="s">
        <v>1024</v>
      </c>
    </row>
    <row r="29" spans="1:9" ht="16.5" x14ac:dyDescent="0.25">
      <c r="A29" s="17">
        <v>15</v>
      </c>
      <c r="B29" s="36" t="s">
        <v>1049</v>
      </c>
      <c r="C29" s="36" t="s">
        <v>1050</v>
      </c>
      <c r="D29" s="36" t="s">
        <v>1005</v>
      </c>
      <c r="E29" s="19">
        <v>5.333333333333333</v>
      </c>
      <c r="F29" s="19">
        <v>5</v>
      </c>
      <c r="G29" s="14">
        <f t="shared" si="0"/>
        <v>5.0999999999999996</v>
      </c>
      <c r="H29" s="15" t="str">
        <f t="shared" si="1"/>
        <v>D+</v>
      </c>
      <c r="I29" s="49"/>
    </row>
    <row r="30" spans="1:9" ht="16.5" x14ac:dyDescent="0.25">
      <c r="A30" s="17">
        <v>16</v>
      </c>
      <c r="B30" s="36" t="s">
        <v>1051</v>
      </c>
      <c r="C30" s="36" t="s">
        <v>1052</v>
      </c>
      <c r="D30" s="36" t="s">
        <v>35</v>
      </c>
      <c r="E30" s="19">
        <v>7.5</v>
      </c>
      <c r="F30" s="19">
        <v>4.5</v>
      </c>
      <c r="G30" s="14">
        <f t="shared" si="0"/>
        <v>5.4</v>
      </c>
      <c r="H30" s="15" t="str">
        <f t="shared" si="1"/>
        <v>D+</v>
      </c>
      <c r="I30" s="49"/>
    </row>
    <row r="31" spans="1:9" ht="16.5" x14ac:dyDescent="0.25">
      <c r="A31" s="17">
        <v>17</v>
      </c>
      <c r="B31" s="36" t="s">
        <v>1053</v>
      </c>
      <c r="C31" s="36" t="s">
        <v>1054</v>
      </c>
      <c r="D31" s="36" t="s">
        <v>39</v>
      </c>
      <c r="E31" s="19">
        <v>4.666666666666667</v>
      </c>
      <c r="F31" s="19">
        <v>4</v>
      </c>
      <c r="G31" s="14">
        <f t="shared" si="0"/>
        <v>4.2</v>
      </c>
      <c r="H31" s="15" t="str">
        <f t="shared" si="1"/>
        <v>D</v>
      </c>
      <c r="I31" s="49"/>
    </row>
    <row r="32" spans="1:9" ht="16.5" x14ac:dyDescent="0.25">
      <c r="A32" s="17">
        <v>18</v>
      </c>
      <c r="B32" s="36" t="s">
        <v>1055</v>
      </c>
      <c r="C32" s="36" t="s">
        <v>1056</v>
      </c>
      <c r="D32" s="36" t="s">
        <v>67</v>
      </c>
      <c r="E32" s="19">
        <v>5.166666666666667</v>
      </c>
      <c r="F32" s="19">
        <v>7.5</v>
      </c>
      <c r="G32" s="14">
        <f t="shared" si="0"/>
        <v>6.8</v>
      </c>
      <c r="H32" s="15" t="str">
        <f t="shared" si="1"/>
        <v>C+</v>
      </c>
      <c r="I32" s="49"/>
    </row>
    <row r="33" spans="1:9" ht="16.5" x14ac:dyDescent="0.25">
      <c r="A33" s="17">
        <v>19</v>
      </c>
      <c r="B33" s="36" t="s">
        <v>1057</v>
      </c>
      <c r="C33" s="36" t="s">
        <v>1058</v>
      </c>
      <c r="D33" s="36" t="s">
        <v>67</v>
      </c>
      <c r="E33" s="19">
        <v>4.666666666666667</v>
      </c>
      <c r="F33" s="19">
        <v>6.5</v>
      </c>
      <c r="G33" s="14">
        <f t="shared" si="0"/>
        <v>5.95</v>
      </c>
      <c r="H33" s="15" t="str">
        <f t="shared" si="1"/>
        <v>C+</v>
      </c>
      <c r="I33" s="49"/>
    </row>
    <row r="34" spans="1:9" ht="16.5" x14ac:dyDescent="0.25">
      <c r="A34" s="17">
        <v>20</v>
      </c>
      <c r="B34" s="36" t="s">
        <v>1059</v>
      </c>
      <c r="C34" s="36" t="s">
        <v>1060</v>
      </c>
      <c r="D34" s="36" t="s">
        <v>1001</v>
      </c>
      <c r="E34" s="19">
        <v>6.333333333333333</v>
      </c>
      <c r="F34" s="19">
        <v>5.5</v>
      </c>
      <c r="G34" s="14">
        <f t="shared" si="0"/>
        <v>5.75</v>
      </c>
      <c r="H34" s="15" t="str">
        <f t="shared" si="1"/>
        <v>C</v>
      </c>
      <c r="I34" s="49"/>
    </row>
    <row r="35" spans="1:9" ht="16.5" x14ac:dyDescent="0.25">
      <c r="A35" s="17">
        <v>21</v>
      </c>
      <c r="B35" s="36" t="s">
        <v>1061</v>
      </c>
      <c r="C35" s="36" t="s">
        <v>92</v>
      </c>
      <c r="D35" s="36" t="s">
        <v>43</v>
      </c>
      <c r="E35" s="19">
        <v>6.666666666666667</v>
      </c>
      <c r="F35" s="19">
        <v>7</v>
      </c>
      <c r="G35" s="14">
        <f t="shared" si="0"/>
        <v>6.8999999999999995</v>
      </c>
      <c r="H35" s="15" t="str">
        <f t="shared" si="1"/>
        <v>C+</v>
      </c>
      <c r="I35" s="49"/>
    </row>
    <row r="36" spans="1:9" ht="16.5" x14ac:dyDescent="0.25">
      <c r="A36" s="17">
        <v>22</v>
      </c>
      <c r="B36" s="36" t="s">
        <v>1062</v>
      </c>
      <c r="C36" s="36" t="s">
        <v>654</v>
      </c>
      <c r="D36" s="36" t="s">
        <v>43</v>
      </c>
      <c r="E36" s="19">
        <v>6.333333333333333</v>
      </c>
      <c r="F36" s="19">
        <v>5.5</v>
      </c>
      <c r="G36" s="14">
        <f t="shared" si="0"/>
        <v>5.75</v>
      </c>
      <c r="H36" s="15" t="str">
        <f t="shared" si="1"/>
        <v>C</v>
      </c>
      <c r="I36" s="49"/>
    </row>
    <row r="37" spans="1:9" ht="16.5" x14ac:dyDescent="0.25">
      <c r="A37" s="17">
        <v>23</v>
      </c>
      <c r="B37" s="36" t="s">
        <v>1063</v>
      </c>
      <c r="C37" s="36" t="s">
        <v>1010</v>
      </c>
      <c r="D37" s="36" t="s">
        <v>43</v>
      </c>
      <c r="E37" s="19">
        <v>6.5</v>
      </c>
      <c r="F37" s="19">
        <v>0</v>
      </c>
      <c r="G37" s="14">
        <f t="shared" si="0"/>
        <v>1.95</v>
      </c>
      <c r="H37" s="15" t="str">
        <f t="shared" si="1"/>
        <v>F</v>
      </c>
      <c r="I37" s="49"/>
    </row>
    <row r="38" spans="1:9" ht="16.5" x14ac:dyDescent="0.25">
      <c r="A38" s="17">
        <v>24</v>
      </c>
      <c r="B38" s="36" t="s">
        <v>1064</v>
      </c>
      <c r="C38" s="36" t="s">
        <v>1065</v>
      </c>
      <c r="D38" s="36" t="s">
        <v>43</v>
      </c>
      <c r="E38" s="19">
        <v>5.666666666666667</v>
      </c>
      <c r="F38" s="19">
        <v>5</v>
      </c>
      <c r="G38" s="14">
        <f t="shared" si="0"/>
        <v>5.2</v>
      </c>
      <c r="H38" s="15" t="str">
        <f t="shared" si="1"/>
        <v>D+</v>
      </c>
      <c r="I38" s="49"/>
    </row>
    <row r="39" spans="1:9" ht="16.5" x14ac:dyDescent="0.25">
      <c r="A39" s="17">
        <v>25</v>
      </c>
      <c r="B39" s="36" t="s">
        <v>1066</v>
      </c>
      <c r="C39" s="36" t="s">
        <v>1067</v>
      </c>
      <c r="D39" s="36" t="s">
        <v>70</v>
      </c>
      <c r="E39" s="19">
        <v>6.333333333333333</v>
      </c>
      <c r="F39" s="19">
        <v>7</v>
      </c>
      <c r="G39" s="14">
        <f t="shared" si="0"/>
        <v>6.7999999999999989</v>
      </c>
      <c r="H39" s="15" t="str">
        <f t="shared" si="1"/>
        <v>C+</v>
      </c>
      <c r="I39" s="49"/>
    </row>
    <row r="40" spans="1:9" ht="16.5" x14ac:dyDescent="0.25">
      <c r="A40" s="17">
        <v>26</v>
      </c>
      <c r="B40" s="36" t="s">
        <v>1068</v>
      </c>
      <c r="C40" s="36" t="s">
        <v>1069</v>
      </c>
      <c r="D40" s="36" t="s">
        <v>1070</v>
      </c>
      <c r="E40" s="19">
        <v>7</v>
      </c>
      <c r="F40" s="19">
        <v>4.5</v>
      </c>
      <c r="G40" s="14">
        <f t="shared" si="0"/>
        <v>5.25</v>
      </c>
      <c r="H40" s="15" t="str">
        <f t="shared" si="1"/>
        <v>D+</v>
      </c>
      <c r="I40" s="49"/>
    </row>
    <row r="41" spans="1:9" ht="16.5" x14ac:dyDescent="0.25">
      <c r="A41" s="17">
        <v>27</v>
      </c>
      <c r="B41" s="36" t="s">
        <v>1071</v>
      </c>
      <c r="C41" s="36" t="s">
        <v>1072</v>
      </c>
      <c r="D41" s="36" t="s">
        <v>279</v>
      </c>
      <c r="E41" s="19">
        <v>2.3333333333333335</v>
      </c>
      <c r="F41" s="19">
        <v>6.5</v>
      </c>
      <c r="G41" s="14">
        <f t="shared" si="0"/>
        <v>5.25</v>
      </c>
      <c r="H41" s="15" t="str">
        <f t="shared" si="1"/>
        <v>D+</v>
      </c>
      <c r="I41" s="49"/>
    </row>
    <row r="42" spans="1:9" ht="16.5" x14ac:dyDescent="0.25">
      <c r="A42" s="17">
        <v>28</v>
      </c>
      <c r="B42" s="36" t="s">
        <v>1073</v>
      </c>
      <c r="C42" s="36" t="s">
        <v>1074</v>
      </c>
      <c r="D42" s="36" t="s">
        <v>46</v>
      </c>
      <c r="E42" s="19">
        <v>9</v>
      </c>
      <c r="F42" s="19">
        <v>6</v>
      </c>
      <c r="G42" s="14">
        <f t="shared" si="0"/>
        <v>6.8999999999999986</v>
      </c>
      <c r="H42" s="15" t="str">
        <f t="shared" si="1"/>
        <v>C+</v>
      </c>
      <c r="I42" s="49"/>
    </row>
    <row r="43" spans="1:9" ht="16.5" x14ac:dyDescent="0.25">
      <c r="A43" s="17">
        <v>29</v>
      </c>
      <c r="B43" s="36" t="s">
        <v>1075</v>
      </c>
      <c r="C43" s="36" t="s">
        <v>194</v>
      </c>
      <c r="D43" s="36" t="s">
        <v>169</v>
      </c>
      <c r="E43" s="19">
        <v>7</v>
      </c>
      <c r="F43" s="19">
        <v>6</v>
      </c>
      <c r="G43" s="14">
        <f t="shared" si="0"/>
        <v>6.2999999999999989</v>
      </c>
      <c r="H43" s="15" t="str">
        <f t="shared" si="1"/>
        <v>C+</v>
      </c>
      <c r="I43" s="49"/>
    </row>
    <row r="44" spans="1:9" ht="16.5" x14ac:dyDescent="0.25">
      <c r="A44" s="17">
        <v>30</v>
      </c>
      <c r="B44" s="36" t="s">
        <v>1076</v>
      </c>
      <c r="C44" s="36" t="s">
        <v>1077</v>
      </c>
      <c r="D44" s="36" t="s">
        <v>1078</v>
      </c>
      <c r="E44" s="19">
        <v>6.666666666666667</v>
      </c>
      <c r="F44" s="19">
        <v>6</v>
      </c>
      <c r="G44" s="14">
        <f t="shared" si="0"/>
        <v>6.1999999999999993</v>
      </c>
      <c r="H44" s="15" t="str">
        <f t="shared" si="1"/>
        <v>C+</v>
      </c>
      <c r="I44" s="49"/>
    </row>
    <row r="45" spans="1:9" ht="16.5" x14ac:dyDescent="0.25">
      <c r="A45" s="17">
        <v>31</v>
      </c>
      <c r="B45" s="36" t="s">
        <v>1079</v>
      </c>
      <c r="C45" s="36" t="s">
        <v>1080</v>
      </c>
      <c r="D45" s="36" t="s">
        <v>1081</v>
      </c>
      <c r="E45" s="19">
        <v>7</v>
      </c>
      <c r="F45" s="19">
        <v>5</v>
      </c>
      <c r="G45" s="14">
        <f t="shared" si="0"/>
        <v>5.6</v>
      </c>
      <c r="H45" s="15" t="str">
        <f t="shared" si="1"/>
        <v>C</v>
      </c>
      <c r="I45" s="49"/>
    </row>
    <row r="46" spans="1:9" ht="16.5" x14ac:dyDescent="0.25">
      <c r="A46" s="17">
        <v>32</v>
      </c>
      <c r="B46" s="36" t="s">
        <v>1082</v>
      </c>
      <c r="C46" s="36" t="s">
        <v>119</v>
      </c>
      <c r="D46" s="36" t="s">
        <v>95</v>
      </c>
      <c r="E46" s="19">
        <v>4.333333333333333</v>
      </c>
      <c r="F46" s="19">
        <v>7</v>
      </c>
      <c r="G46" s="14">
        <f t="shared" si="0"/>
        <v>6.1999999999999993</v>
      </c>
      <c r="H46" s="15" t="str">
        <f t="shared" si="1"/>
        <v>C+</v>
      </c>
      <c r="I46" s="49"/>
    </row>
    <row r="47" spans="1:9" ht="16.5" x14ac:dyDescent="0.25">
      <c r="A47" s="17">
        <v>33</v>
      </c>
      <c r="B47" s="36" t="s">
        <v>1083</v>
      </c>
      <c r="C47" s="36" t="s">
        <v>112</v>
      </c>
      <c r="D47" s="36" t="s">
        <v>110</v>
      </c>
      <c r="E47" s="19">
        <v>7</v>
      </c>
      <c r="F47" s="19">
        <v>7.5</v>
      </c>
      <c r="G47" s="14">
        <f t="shared" si="0"/>
        <v>7.35</v>
      </c>
      <c r="H47" s="15" t="str">
        <f t="shared" si="1"/>
        <v>B</v>
      </c>
      <c r="I47" s="49"/>
    </row>
    <row r="48" spans="1:9" ht="16.5" x14ac:dyDescent="0.25">
      <c r="A48" s="17">
        <v>34</v>
      </c>
      <c r="B48" s="36" t="s">
        <v>1084</v>
      </c>
      <c r="C48" s="36" t="s">
        <v>1008</v>
      </c>
      <c r="D48" s="36" t="s">
        <v>123</v>
      </c>
      <c r="E48" s="53">
        <v>8.3333333333333339</v>
      </c>
      <c r="F48" s="53">
        <v>5.5</v>
      </c>
      <c r="G48" s="14">
        <f t="shared" si="0"/>
        <v>6.35</v>
      </c>
      <c r="H48" s="35" t="str">
        <f t="shared" si="1"/>
        <v>C+</v>
      </c>
      <c r="I48" s="49" t="s">
        <v>1172</v>
      </c>
    </row>
    <row r="49" spans="1:9" ht="15.75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ht="15.75" x14ac:dyDescent="0.25">
      <c r="A50" s="24" t="str">
        <f>"Cộng danh sách gồm "</f>
        <v xml:space="preserve">Cộng danh sách gồm </v>
      </c>
      <c r="B50" s="24"/>
      <c r="C50" s="24"/>
      <c r="D50" s="25">
        <f>COUNTA(H15:H48)</f>
        <v>34</v>
      </c>
      <c r="E50" s="26">
        <v>1</v>
      </c>
      <c r="F50" s="27"/>
      <c r="G50" s="1"/>
      <c r="H50" s="1"/>
      <c r="I50" s="1"/>
    </row>
    <row r="51" spans="1:9" ht="15.75" x14ac:dyDescent="0.25">
      <c r="A51" s="81" t="s">
        <v>20</v>
      </c>
      <c r="B51" s="81"/>
      <c r="C51" s="81"/>
      <c r="D51" s="28">
        <f>COUNTIF(G15:G48,"&gt;=5")</f>
        <v>27</v>
      </c>
      <c r="E51" s="29">
        <f>D51/D50</f>
        <v>0.79411764705882348</v>
      </c>
      <c r="F51" s="30"/>
      <c r="G51" s="1"/>
      <c r="H51" s="1"/>
      <c r="I51" s="1"/>
    </row>
    <row r="52" spans="1:9" ht="15.75" x14ac:dyDescent="0.25">
      <c r="A52" s="81" t="s">
        <v>21</v>
      </c>
      <c r="B52" s="81"/>
      <c r="C52" s="81"/>
      <c r="D52" s="28">
        <f>COUNTIF(G15:G48,"&lt;5")</f>
        <v>7</v>
      </c>
      <c r="E52" s="29">
        <f>D52/D50</f>
        <v>0.20588235294117646</v>
      </c>
      <c r="F52" s="30"/>
      <c r="G52" s="1"/>
      <c r="H52" s="1"/>
      <c r="I52" s="1"/>
    </row>
    <row r="53" spans="1:9" ht="15.75" x14ac:dyDescent="0.25">
      <c r="A53" s="31"/>
      <c r="B53" s="31"/>
      <c r="C53" s="4"/>
      <c r="D53" s="31"/>
      <c r="E53" s="3"/>
      <c r="F53" s="1"/>
      <c r="G53" s="1"/>
      <c r="H53" s="1"/>
      <c r="I53" s="1"/>
    </row>
    <row r="54" spans="1:9" ht="15.75" x14ac:dyDescent="0.25">
      <c r="A54" s="1"/>
      <c r="B54" s="1"/>
      <c r="C54" s="1"/>
      <c r="D54" s="1"/>
      <c r="E54" s="82" t="str">
        <f ca="1">"TP. Hồ Chí Minh, ngày "&amp;  DAY(NOW())&amp;" tháng " &amp;MONTH(NOW())&amp;" năm "&amp;YEAR(NOW())</f>
        <v>TP. Hồ Chí Minh, ngày 21 tháng 12 năm 2019</v>
      </c>
      <c r="F54" s="82"/>
      <c r="G54" s="82"/>
      <c r="H54" s="82"/>
      <c r="I54" s="82"/>
    </row>
    <row r="55" spans="1:9" ht="15.75" x14ac:dyDescent="0.25">
      <c r="A55" s="64" t="s">
        <v>22</v>
      </c>
      <c r="B55" s="64"/>
      <c r="C55" s="64"/>
      <c r="D55" s="1"/>
      <c r="E55" s="64" t="s">
        <v>23</v>
      </c>
      <c r="F55" s="64"/>
      <c r="G55" s="64"/>
      <c r="H55" s="64"/>
      <c r="I55" s="64"/>
    </row>
    <row r="59" spans="1:9" ht="16.5" x14ac:dyDescent="0.25">
      <c r="F59" s="83" t="s">
        <v>1025</v>
      </c>
      <c r="G59" s="83"/>
      <c r="H59" s="83"/>
    </row>
  </sheetData>
  <protectedRanges>
    <protectedRange sqref="I15:I48" name="Range4"/>
    <protectedRange sqref="B15:F48" name="Range3"/>
    <protectedRange sqref="C8:C10 G8:G9" name="Range2"/>
    <protectedRange sqref="A4" name="Range1"/>
    <protectedRange sqref="E13:F13" name="Range6"/>
  </protectedRanges>
  <mergeCells count="27">
    <mergeCell ref="F59:H59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5:C55"/>
    <mergeCell ref="E55:I55"/>
    <mergeCell ref="A10:B10"/>
    <mergeCell ref="C10:D10"/>
    <mergeCell ref="A12:A13"/>
    <mergeCell ref="B12:B13"/>
    <mergeCell ref="C12:D13"/>
    <mergeCell ref="E54:I54"/>
    <mergeCell ref="G12:H12"/>
    <mergeCell ref="I12:I13"/>
    <mergeCell ref="C14:D14"/>
    <mergeCell ref="A51:C51"/>
    <mergeCell ref="A52:C52"/>
  </mergeCells>
  <conditionalFormatting sqref="H15:H48">
    <cfRule type="cellIs" dxfId="8" priority="3" stopIfTrue="1" operator="equal">
      <formula>"F"</formula>
    </cfRule>
  </conditionalFormatting>
  <conditionalFormatting sqref="G15:G48">
    <cfRule type="expression" dxfId="7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Layout" zoomScaleNormal="100" workbookViewId="0">
      <selection activeCell="G15" sqref="G15"/>
    </sheetView>
  </sheetViews>
  <sheetFormatPr defaultRowHeight="15" x14ac:dyDescent="0.25"/>
  <cols>
    <col min="1" max="1" width="5.85546875" customWidth="1"/>
    <col min="2" max="2" width="14.42578125" customWidth="1"/>
    <col min="3" max="3" width="18.710937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45"/>
      <c r="B5" s="45"/>
      <c r="C5" s="45"/>
      <c r="D5" s="45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45"/>
      <c r="B7" s="45"/>
      <c r="C7" s="45"/>
      <c r="D7" s="45"/>
      <c r="E7" s="45"/>
      <c r="F7" s="45"/>
      <c r="G7" s="45"/>
      <c r="H7" s="45"/>
      <c r="I7" s="45"/>
    </row>
    <row r="8" spans="1:9" ht="15.75" x14ac:dyDescent="0.25">
      <c r="A8" s="67" t="s">
        <v>6</v>
      </c>
      <c r="B8" s="67"/>
      <c r="C8" s="67" t="s">
        <v>1026</v>
      </c>
      <c r="D8" s="67"/>
      <c r="E8" s="67" t="s">
        <v>7</v>
      </c>
      <c r="F8" s="67"/>
      <c r="G8" s="63">
        <v>2</v>
      </c>
      <c r="H8" s="3"/>
      <c r="I8" s="3"/>
    </row>
    <row r="9" spans="1:9" ht="15.75" x14ac:dyDescent="0.25">
      <c r="A9" s="67" t="s">
        <v>8</v>
      </c>
      <c r="B9" s="67"/>
      <c r="C9" s="67" t="s">
        <v>1173</v>
      </c>
      <c r="D9" s="67"/>
      <c r="E9" s="67" t="s">
        <v>9</v>
      </c>
      <c r="F9" s="67"/>
      <c r="G9" s="41" t="s">
        <v>1028</v>
      </c>
      <c r="H9" s="3"/>
      <c r="I9" s="3"/>
    </row>
    <row r="10" spans="1:9" ht="15.75" x14ac:dyDescent="0.25">
      <c r="A10" s="67" t="s">
        <v>10</v>
      </c>
      <c r="B10" s="67"/>
      <c r="C10" s="67" t="s">
        <v>1022</v>
      </c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46">
        <v>1</v>
      </c>
      <c r="B14" s="46">
        <v>2</v>
      </c>
      <c r="C14" s="80">
        <v>3</v>
      </c>
      <c r="D14" s="80"/>
      <c r="E14" s="46">
        <v>4</v>
      </c>
      <c r="F14" s="46">
        <v>5</v>
      </c>
      <c r="G14" s="46">
        <v>6</v>
      </c>
      <c r="H14" s="46">
        <v>7</v>
      </c>
      <c r="I14" s="7">
        <v>8</v>
      </c>
    </row>
    <row r="15" spans="1:9" ht="16.5" x14ac:dyDescent="0.25">
      <c r="A15" s="9">
        <v>1</v>
      </c>
      <c r="B15" s="36" t="s">
        <v>1085</v>
      </c>
      <c r="C15" s="36" t="s">
        <v>1086</v>
      </c>
      <c r="D15" s="36" t="s">
        <v>24</v>
      </c>
      <c r="E15" s="14">
        <v>5.666666666666667</v>
      </c>
      <c r="F15" s="14">
        <v>7</v>
      </c>
      <c r="G15" s="14">
        <f>E15*$E$13+F15*$F$13</f>
        <v>6.6</v>
      </c>
      <c r="H15" s="15" t="str">
        <f>IF(G15&lt;4,"F",IF(G15&lt;=4.9,"D",IF(G15&lt;=5.4,"D+",IF(G15&lt;=5.9,"C",IF(G15&lt;=6.9,"C+",IF(G15&lt;=7.9,"B",IF(G15&lt;=8.4,"B+","A")))))))</f>
        <v>C+</v>
      </c>
      <c r="I15" s="49"/>
    </row>
    <row r="16" spans="1:9" ht="16.5" x14ac:dyDescent="0.25">
      <c r="A16" s="17">
        <v>2</v>
      </c>
      <c r="B16" s="50" t="s">
        <v>1087</v>
      </c>
      <c r="C16" s="50" t="s">
        <v>267</v>
      </c>
      <c r="D16" s="50" t="s">
        <v>25</v>
      </c>
      <c r="E16" s="19">
        <v>0</v>
      </c>
      <c r="F16" s="19">
        <v>0</v>
      </c>
      <c r="G16" s="14">
        <f t="shared" ref="G16:G66" si="0">E16*$E$13+F16*$F$13</f>
        <v>0</v>
      </c>
      <c r="H16" s="15" t="str">
        <f t="shared" ref="H16:H66" si="1">IF(G16&lt;4,"F",IF(G16&lt;=4.9,"D",IF(G16&lt;=5.4,"D+",IF(G16&lt;=5.9,"C",IF(G16&lt;=6.9,"C+",IF(G16&lt;=7.9,"B",IF(G16&lt;=8.4,"B+","A")))))))</f>
        <v>F</v>
      </c>
      <c r="I16" s="52" t="s">
        <v>1024</v>
      </c>
    </row>
    <row r="17" spans="1:9" ht="16.5" x14ac:dyDescent="0.25">
      <c r="A17" s="17">
        <v>3</v>
      </c>
      <c r="B17" s="36" t="s">
        <v>1088</v>
      </c>
      <c r="C17" s="36" t="s">
        <v>1089</v>
      </c>
      <c r="D17" s="36" t="s">
        <v>25</v>
      </c>
      <c r="E17" s="19">
        <v>4</v>
      </c>
      <c r="F17" s="19">
        <v>5.5</v>
      </c>
      <c r="G17" s="14">
        <f t="shared" si="0"/>
        <v>5.05</v>
      </c>
      <c r="H17" s="15" t="str">
        <f t="shared" si="1"/>
        <v>D+</v>
      </c>
      <c r="I17" s="49"/>
    </row>
    <row r="18" spans="1:9" ht="16.5" x14ac:dyDescent="0.25">
      <c r="A18" s="17">
        <v>4</v>
      </c>
      <c r="B18" s="36" t="s">
        <v>1090</v>
      </c>
      <c r="C18" s="36" t="s">
        <v>116</v>
      </c>
      <c r="D18" s="36" t="s">
        <v>124</v>
      </c>
      <c r="E18" s="19">
        <v>7</v>
      </c>
      <c r="F18" s="19">
        <v>6.5</v>
      </c>
      <c r="G18" s="14">
        <f t="shared" si="0"/>
        <v>6.65</v>
      </c>
      <c r="H18" s="15" t="str">
        <f t="shared" si="1"/>
        <v>C+</v>
      </c>
      <c r="I18" s="49"/>
    </row>
    <row r="19" spans="1:9" ht="16.5" x14ac:dyDescent="0.25">
      <c r="A19" s="9">
        <v>5</v>
      </c>
      <c r="B19" s="36" t="s">
        <v>1091</v>
      </c>
      <c r="C19" s="36" t="s">
        <v>1092</v>
      </c>
      <c r="D19" s="36" t="s">
        <v>115</v>
      </c>
      <c r="E19" s="19">
        <v>4.666666666666667</v>
      </c>
      <c r="F19" s="19">
        <v>5.5</v>
      </c>
      <c r="G19" s="14">
        <f t="shared" si="0"/>
        <v>5.25</v>
      </c>
      <c r="H19" s="15" t="str">
        <f t="shared" si="1"/>
        <v>D+</v>
      </c>
      <c r="I19" s="49"/>
    </row>
    <row r="20" spans="1:9" ht="16.5" x14ac:dyDescent="0.25">
      <c r="A20" s="17">
        <v>6</v>
      </c>
      <c r="B20" s="36" t="s">
        <v>1093</v>
      </c>
      <c r="C20" s="36" t="s">
        <v>116</v>
      </c>
      <c r="D20" s="36" t="s">
        <v>1094</v>
      </c>
      <c r="E20" s="19">
        <v>6</v>
      </c>
      <c r="F20" s="19">
        <v>5</v>
      </c>
      <c r="G20" s="14">
        <f t="shared" si="0"/>
        <v>5.3</v>
      </c>
      <c r="H20" s="15" t="str">
        <f t="shared" si="1"/>
        <v>D+</v>
      </c>
      <c r="I20" s="49"/>
    </row>
    <row r="21" spans="1:9" ht="16.5" x14ac:dyDescent="0.25">
      <c r="A21" s="17">
        <v>7</v>
      </c>
      <c r="B21" s="36" t="s">
        <v>1095</v>
      </c>
      <c r="C21" s="36" t="s">
        <v>28</v>
      </c>
      <c r="D21" s="36" t="s">
        <v>132</v>
      </c>
      <c r="E21" s="19">
        <v>4.333333333333333</v>
      </c>
      <c r="F21" s="19">
        <v>5.5</v>
      </c>
      <c r="G21" s="14">
        <f t="shared" si="0"/>
        <v>5.1499999999999995</v>
      </c>
      <c r="H21" s="15" t="str">
        <f t="shared" si="1"/>
        <v>D+</v>
      </c>
      <c r="I21" s="49"/>
    </row>
    <row r="22" spans="1:9" ht="16.5" x14ac:dyDescent="0.25">
      <c r="A22" s="17">
        <v>8</v>
      </c>
      <c r="B22" s="50" t="s">
        <v>1096</v>
      </c>
      <c r="C22" s="50" t="s">
        <v>1097</v>
      </c>
      <c r="D22" s="50" t="s">
        <v>85</v>
      </c>
      <c r="E22" s="19">
        <v>0</v>
      </c>
      <c r="F22" s="19">
        <v>0</v>
      </c>
      <c r="G22" s="14">
        <f t="shared" si="0"/>
        <v>0</v>
      </c>
      <c r="H22" s="15" t="str">
        <f t="shared" si="1"/>
        <v>F</v>
      </c>
      <c r="I22" s="52" t="s">
        <v>1024</v>
      </c>
    </row>
    <row r="23" spans="1:9" ht="16.5" x14ac:dyDescent="0.25">
      <c r="A23" s="9">
        <v>9</v>
      </c>
      <c r="B23" s="36" t="s">
        <v>1098</v>
      </c>
      <c r="C23" s="36" t="s">
        <v>1099</v>
      </c>
      <c r="D23" s="36" t="s">
        <v>58</v>
      </c>
      <c r="E23" s="19">
        <v>0</v>
      </c>
      <c r="F23" s="19">
        <v>0</v>
      </c>
      <c r="G23" s="14">
        <f t="shared" si="0"/>
        <v>0</v>
      </c>
      <c r="H23" s="15" t="str">
        <f t="shared" si="1"/>
        <v>F</v>
      </c>
      <c r="I23" s="52" t="s">
        <v>1024</v>
      </c>
    </row>
    <row r="24" spans="1:9" ht="16.5" x14ac:dyDescent="0.25">
      <c r="A24" s="17">
        <v>10</v>
      </c>
      <c r="B24" s="36" t="s">
        <v>1100</v>
      </c>
      <c r="C24" s="36" t="s">
        <v>1101</v>
      </c>
      <c r="D24" s="36" t="s">
        <v>100</v>
      </c>
      <c r="E24" s="19">
        <v>8</v>
      </c>
      <c r="F24" s="19">
        <v>5.5</v>
      </c>
      <c r="G24" s="14">
        <f t="shared" si="0"/>
        <v>6.25</v>
      </c>
      <c r="H24" s="15" t="str">
        <f t="shared" si="1"/>
        <v>C+</v>
      </c>
      <c r="I24" s="49"/>
    </row>
    <row r="25" spans="1:9" ht="16.5" x14ac:dyDescent="0.25">
      <c r="A25" s="17">
        <v>11</v>
      </c>
      <c r="B25" s="36" t="s">
        <v>1102</v>
      </c>
      <c r="C25" s="36" t="s">
        <v>157</v>
      </c>
      <c r="D25" s="36" t="s">
        <v>1103</v>
      </c>
      <c r="E25" s="19">
        <v>7.666666666666667</v>
      </c>
      <c r="F25" s="19">
        <v>4.5</v>
      </c>
      <c r="G25" s="14">
        <f t="shared" si="0"/>
        <v>5.4499999999999993</v>
      </c>
      <c r="H25" s="15" t="str">
        <f t="shared" si="1"/>
        <v>C</v>
      </c>
      <c r="I25" s="49"/>
    </row>
    <row r="26" spans="1:9" ht="16.5" x14ac:dyDescent="0.25">
      <c r="A26" s="17">
        <v>12</v>
      </c>
      <c r="B26" s="50" t="s">
        <v>1104</v>
      </c>
      <c r="C26" s="50" t="s">
        <v>1105</v>
      </c>
      <c r="D26" s="50" t="s">
        <v>60</v>
      </c>
      <c r="E26" s="19">
        <v>0</v>
      </c>
      <c r="F26" s="19"/>
      <c r="G26" s="14">
        <f t="shared" si="0"/>
        <v>0</v>
      </c>
      <c r="H26" s="15" t="str">
        <f t="shared" si="1"/>
        <v>F</v>
      </c>
      <c r="I26" s="52" t="s">
        <v>1023</v>
      </c>
    </row>
    <row r="27" spans="1:9" ht="16.5" x14ac:dyDescent="0.25">
      <c r="A27" s="9">
        <v>13</v>
      </c>
      <c r="B27" s="36" t="s">
        <v>1106</v>
      </c>
      <c r="C27" s="36" t="s">
        <v>1107</v>
      </c>
      <c r="D27" s="36" t="s">
        <v>60</v>
      </c>
      <c r="E27" s="19">
        <v>3.6666666666666665</v>
      </c>
      <c r="F27" s="19">
        <v>4.5</v>
      </c>
      <c r="G27" s="14">
        <f t="shared" si="0"/>
        <v>4.25</v>
      </c>
      <c r="H27" s="15" t="str">
        <f t="shared" si="1"/>
        <v>D</v>
      </c>
      <c r="I27" s="49"/>
    </row>
    <row r="28" spans="1:9" ht="16.5" x14ac:dyDescent="0.25">
      <c r="A28" s="17">
        <v>14</v>
      </c>
      <c r="B28" s="36" t="s">
        <v>1108</v>
      </c>
      <c r="C28" s="36" t="s">
        <v>1109</v>
      </c>
      <c r="D28" s="36" t="s">
        <v>1110</v>
      </c>
      <c r="E28" s="19">
        <v>6</v>
      </c>
      <c r="F28" s="19">
        <v>5</v>
      </c>
      <c r="G28" s="14">
        <f t="shared" si="0"/>
        <v>5.3</v>
      </c>
      <c r="H28" s="15" t="str">
        <f t="shared" si="1"/>
        <v>D+</v>
      </c>
      <c r="I28" s="49"/>
    </row>
    <row r="29" spans="1:9" ht="16.5" x14ac:dyDescent="0.25">
      <c r="A29" s="17">
        <v>15</v>
      </c>
      <c r="B29" s="36" t="s">
        <v>1111</v>
      </c>
      <c r="C29" s="36" t="s">
        <v>56</v>
      </c>
      <c r="D29" s="36" t="s">
        <v>88</v>
      </c>
      <c r="E29" s="19">
        <v>3.8333333333333335</v>
      </c>
      <c r="F29" s="19">
        <v>7</v>
      </c>
      <c r="G29" s="14">
        <f t="shared" si="0"/>
        <v>6.0499999999999989</v>
      </c>
      <c r="H29" s="15" t="str">
        <f t="shared" si="1"/>
        <v>C+</v>
      </c>
      <c r="I29" s="49"/>
    </row>
    <row r="30" spans="1:9" ht="16.5" x14ac:dyDescent="0.25">
      <c r="A30" s="17">
        <v>16</v>
      </c>
      <c r="B30" s="36" t="s">
        <v>1112</v>
      </c>
      <c r="C30" s="36" t="s">
        <v>1113</v>
      </c>
      <c r="D30" s="36" t="s">
        <v>998</v>
      </c>
      <c r="E30" s="19">
        <v>5.333333333333333</v>
      </c>
      <c r="F30" s="19">
        <v>6</v>
      </c>
      <c r="G30" s="14">
        <f t="shared" si="0"/>
        <v>5.7999999999999989</v>
      </c>
      <c r="H30" s="15" t="str">
        <f t="shared" si="1"/>
        <v>C</v>
      </c>
      <c r="I30" s="49"/>
    </row>
    <row r="31" spans="1:9" ht="16.5" x14ac:dyDescent="0.25">
      <c r="A31" s="9">
        <v>17</v>
      </c>
      <c r="B31" s="36" t="s">
        <v>1114</v>
      </c>
      <c r="C31" s="36" t="s">
        <v>584</v>
      </c>
      <c r="D31" s="36" t="s">
        <v>32</v>
      </c>
      <c r="E31" s="19">
        <v>5.666666666666667</v>
      </c>
      <c r="F31" s="19">
        <v>5.5</v>
      </c>
      <c r="G31" s="14">
        <f t="shared" si="0"/>
        <v>5.55</v>
      </c>
      <c r="H31" s="15" t="str">
        <f t="shared" si="1"/>
        <v>C</v>
      </c>
      <c r="I31" s="49"/>
    </row>
    <row r="32" spans="1:9" ht="16.5" x14ac:dyDescent="0.25">
      <c r="A32" s="17">
        <v>18</v>
      </c>
      <c r="B32" s="36" t="s">
        <v>1115</v>
      </c>
      <c r="C32" s="36" t="s">
        <v>1116</v>
      </c>
      <c r="D32" s="36" t="s">
        <v>33</v>
      </c>
      <c r="E32" s="19">
        <v>6</v>
      </c>
      <c r="F32" s="19">
        <v>5.5</v>
      </c>
      <c r="G32" s="14">
        <f t="shared" si="0"/>
        <v>5.6499999999999995</v>
      </c>
      <c r="H32" s="15" t="str">
        <f t="shared" si="1"/>
        <v>C</v>
      </c>
      <c r="I32" s="49"/>
    </row>
    <row r="33" spans="1:9" ht="16.5" x14ac:dyDescent="0.25">
      <c r="A33" s="17">
        <v>19</v>
      </c>
      <c r="B33" s="36" t="s">
        <v>1117</v>
      </c>
      <c r="C33" s="36" t="s">
        <v>90</v>
      </c>
      <c r="D33" s="36" t="s">
        <v>947</v>
      </c>
      <c r="E33" s="19">
        <v>6</v>
      </c>
      <c r="F33" s="19">
        <v>6</v>
      </c>
      <c r="G33" s="14">
        <f t="shared" si="0"/>
        <v>5.9999999999999991</v>
      </c>
      <c r="H33" s="15" t="str">
        <f t="shared" si="1"/>
        <v>C+</v>
      </c>
      <c r="I33" s="49"/>
    </row>
    <row r="34" spans="1:9" ht="16.5" x14ac:dyDescent="0.25">
      <c r="A34" s="17">
        <v>20</v>
      </c>
      <c r="B34" s="36" t="s">
        <v>1118</v>
      </c>
      <c r="C34" s="36" t="s">
        <v>1119</v>
      </c>
      <c r="D34" s="36" t="s">
        <v>61</v>
      </c>
      <c r="E34" s="19">
        <v>4.666666666666667</v>
      </c>
      <c r="F34" s="19">
        <v>5.5</v>
      </c>
      <c r="G34" s="14">
        <f t="shared" si="0"/>
        <v>5.25</v>
      </c>
      <c r="H34" s="15" t="str">
        <f t="shared" si="1"/>
        <v>D+</v>
      </c>
      <c r="I34" s="49"/>
    </row>
    <row r="35" spans="1:9" ht="16.5" x14ac:dyDescent="0.25">
      <c r="A35" s="9">
        <v>21</v>
      </c>
      <c r="B35" s="50" t="s">
        <v>1120</v>
      </c>
      <c r="C35" s="50" t="s">
        <v>749</v>
      </c>
      <c r="D35" s="50" t="s">
        <v>62</v>
      </c>
      <c r="E35" s="19">
        <v>0</v>
      </c>
      <c r="F35" s="19">
        <v>0</v>
      </c>
      <c r="G35" s="14">
        <f t="shared" si="0"/>
        <v>0</v>
      </c>
      <c r="H35" s="15" t="str">
        <f t="shared" si="1"/>
        <v>F</v>
      </c>
      <c r="I35" s="52" t="s">
        <v>1023</v>
      </c>
    </row>
    <row r="36" spans="1:9" ht="16.5" x14ac:dyDescent="0.25">
      <c r="A36" s="17">
        <v>22</v>
      </c>
      <c r="B36" s="50" t="s">
        <v>1121</v>
      </c>
      <c r="C36" s="50" t="s">
        <v>1122</v>
      </c>
      <c r="D36" s="50" t="s">
        <v>1123</v>
      </c>
      <c r="E36" s="19">
        <v>0</v>
      </c>
      <c r="F36" s="19">
        <v>0</v>
      </c>
      <c r="G36" s="14">
        <f t="shared" si="0"/>
        <v>0</v>
      </c>
      <c r="H36" s="15" t="str">
        <f t="shared" si="1"/>
        <v>F</v>
      </c>
      <c r="I36" s="52" t="s">
        <v>1024</v>
      </c>
    </row>
    <row r="37" spans="1:9" ht="16.5" x14ac:dyDescent="0.25">
      <c r="A37" s="17">
        <v>23</v>
      </c>
      <c r="B37" s="36" t="s">
        <v>1124</v>
      </c>
      <c r="C37" s="36" t="s">
        <v>1125</v>
      </c>
      <c r="D37" s="36" t="s">
        <v>1006</v>
      </c>
      <c r="E37" s="19">
        <v>6.333333333333333</v>
      </c>
      <c r="F37" s="19">
        <v>7</v>
      </c>
      <c r="G37" s="14">
        <f t="shared" si="0"/>
        <v>6.7999999999999989</v>
      </c>
      <c r="H37" s="15" t="str">
        <f t="shared" si="1"/>
        <v>C+</v>
      </c>
      <c r="I37" s="49"/>
    </row>
    <row r="38" spans="1:9" ht="16.5" x14ac:dyDescent="0.25">
      <c r="A38" s="17">
        <v>24</v>
      </c>
      <c r="B38" s="36" t="s">
        <v>1126</v>
      </c>
      <c r="C38" s="36" t="s">
        <v>1127</v>
      </c>
      <c r="D38" s="36" t="s">
        <v>38</v>
      </c>
      <c r="E38" s="19">
        <v>7</v>
      </c>
      <c r="F38" s="19">
        <v>3.5</v>
      </c>
      <c r="G38" s="14">
        <f t="shared" si="0"/>
        <v>4.55</v>
      </c>
      <c r="H38" s="15" t="str">
        <f t="shared" si="1"/>
        <v>D</v>
      </c>
      <c r="I38" s="49"/>
    </row>
    <row r="39" spans="1:9" ht="16.5" x14ac:dyDescent="0.25">
      <c r="A39" s="9">
        <v>25</v>
      </c>
      <c r="B39" s="36" t="s">
        <v>1128</v>
      </c>
      <c r="C39" s="36" t="s">
        <v>47</v>
      </c>
      <c r="D39" s="36" t="s">
        <v>67</v>
      </c>
      <c r="E39" s="19">
        <v>6.333333333333333</v>
      </c>
      <c r="F39" s="19">
        <v>4.5</v>
      </c>
      <c r="G39" s="14">
        <f t="shared" si="0"/>
        <v>5.05</v>
      </c>
      <c r="H39" s="15" t="str">
        <f t="shared" si="1"/>
        <v>D+</v>
      </c>
      <c r="I39" s="49"/>
    </row>
    <row r="40" spans="1:9" ht="16.5" x14ac:dyDescent="0.25">
      <c r="A40" s="17">
        <v>26</v>
      </c>
      <c r="B40" s="36" t="s">
        <v>1129</v>
      </c>
      <c r="C40" s="36" t="s">
        <v>72</v>
      </c>
      <c r="D40" s="36" t="s">
        <v>261</v>
      </c>
      <c r="E40" s="19">
        <v>7</v>
      </c>
      <c r="F40" s="19">
        <v>5</v>
      </c>
      <c r="G40" s="14">
        <f t="shared" si="0"/>
        <v>5.6</v>
      </c>
      <c r="H40" s="15" t="str">
        <f t="shared" si="1"/>
        <v>C</v>
      </c>
      <c r="I40" s="49"/>
    </row>
    <row r="41" spans="1:9" ht="16.5" x14ac:dyDescent="0.25">
      <c r="A41" s="17">
        <v>27</v>
      </c>
      <c r="B41" s="36" t="s">
        <v>1130</v>
      </c>
      <c r="C41" s="36" t="s">
        <v>1131</v>
      </c>
      <c r="D41" s="36" t="s">
        <v>268</v>
      </c>
      <c r="E41" s="19">
        <v>5.333333333333333</v>
      </c>
      <c r="F41" s="19">
        <v>5</v>
      </c>
      <c r="G41" s="14">
        <f t="shared" si="0"/>
        <v>5.0999999999999996</v>
      </c>
      <c r="H41" s="15" t="str">
        <f t="shared" si="1"/>
        <v>D+</v>
      </c>
      <c r="I41" s="49"/>
    </row>
    <row r="42" spans="1:9" ht="16.5" x14ac:dyDescent="0.25">
      <c r="A42" s="17">
        <v>28</v>
      </c>
      <c r="B42" s="36" t="s">
        <v>1132</v>
      </c>
      <c r="C42" s="36" t="s">
        <v>320</v>
      </c>
      <c r="D42" s="36" t="s">
        <v>111</v>
      </c>
      <c r="E42" s="19">
        <v>4.666666666666667</v>
      </c>
      <c r="F42" s="19">
        <v>0</v>
      </c>
      <c r="G42" s="14">
        <f t="shared" si="0"/>
        <v>1.4000000000000001</v>
      </c>
      <c r="H42" s="15" t="str">
        <f t="shared" si="1"/>
        <v>F</v>
      </c>
      <c r="I42" s="49"/>
    </row>
    <row r="43" spans="1:9" ht="16.5" x14ac:dyDescent="0.25">
      <c r="A43" s="9">
        <v>29</v>
      </c>
      <c r="B43" s="36" t="s">
        <v>1133</v>
      </c>
      <c r="C43" s="36" t="s">
        <v>1134</v>
      </c>
      <c r="D43" s="36" t="s">
        <v>168</v>
      </c>
      <c r="E43" s="19">
        <v>7.666666666666667</v>
      </c>
      <c r="F43" s="19">
        <v>5.5</v>
      </c>
      <c r="G43" s="14">
        <f t="shared" si="0"/>
        <v>6.1499999999999995</v>
      </c>
      <c r="H43" s="15" t="str">
        <f t="shared" si="1"/>
        <v>C+</v>
      </c>
      <c r="I43" s="49"/>
    </row>
    <row r="44" spans="1:9" ht="16.5" x14ac:dyDescent="0.25">
      <c r="A44" s="17">
        <v>30</v>
      </c>
      <c r="B44" s="36" t="s">
        <v>1135</v>
      </c>
      <c r="C44" s="36" t="s">
        <v>179</v>
      </c>
      <c r="D44" s="36" t="s">
        <v>114</v>
      </c>
      <c r="E44" s="19">
        <v>5.333333333333333</v>
      </c>
      <c r="F44" s="19">
        <v>6.5</v>
      </c>
      <c r="G44" s="14">
        <f t="shared" si="0"/>
        <v>6.1499999999999995</v>
      </c>
      <c r="H44" s="15" t="str">
        <f t="shared" si="1"/>
        <v>C+</v>
      </c>
      <c r="I44" s="49"/>
    </row>
    <row r="45" spans="1:9" ht="16.5" x14ac:dyDescent="0.25">
      <c r="A45" s="17">
        <v>31</v>
      </c>
      <c r="B45" s="36" t="s">
        <v>1136</v>
      </c>
      <c r="C45" s="36" t="s">
        <v>1137</v>
      </c>
      <c r="D45" s="36" t="s">
        <v>93</v>
      </c>
      <c r="E45" s="19">
        <v>7.666666666666667</v>
      </c>
      <c r="F45" s="19">
        <v>5</v>
      </c>
      <c r="G45" s="14">
        <f t="shared" si="0"/>
        <v>5.8</v>
      </c>
      <c r="H45" s="15" t="str">
        <f t="shared" si="1"/>
        <v>C</v>
      </c>
      <c r="I45" s="49"/>
    </row>
    <row r="46" spans="1:9" ht="16.5" x14ac:dyDescent="0.25">
      <c r="A46" s="17">
        <v>32</v>
      </c>
      <c r="B46" s="36" t="s">
        <v>1138</v>
      </c>
      <c r="C46" s="36" t="s">
        <v>1139</v>
      </c>
      <c r="D46" s="36" t="s">
        <v>136</v>
      </c>
      <c r="E46" s="19">
        <v>4.666666666666667</v>
      </c>
      <c r="F46" s="19">
        <v>5.5</v>
      </c>
      <c r="G46" s="14">
        <f t="shared" si="0"/>
        <v>5.25</v>
      </c>
      <c r="H46" s="15" t="str">
        <f t="shared" si="1"/>
        <v>D+</v>
      </c>
      <c r="I46" s="49"/>
    </row>
    <row r="47" spans="1:9" ht="16.5" x14ac:dyDescent="0.25">
      <c r="A47" s="9">
        <v>33</v>
      </c>
      <c r="B47" s="36" t="s">
        <v>1140</v>
      </c>
      <c r="C47" s="36" t="s">
        <v>1141</v>
      </c>
      <c r="D47" s="36" t="s">
        <v>279</v>
      </c>
      <c r="E47" s="19">
        <v>3.3333333333333335</v>
      </c>
      <c r="F47" s="19">
        <v>5</v>
      </c>
      <c r="G47" s="14">
        <f t="shared" si="0"/>
        <v>4.5</v>
      </c>
      <c r="H47" s="15" t="str">
        <f t="shared" si="1"/>
        <v>D</v>
      </c>
      <c r="I47" s="49"/>
    </row>
    <row r="48" spans="1:9" ht="16.5" x14ac:dyDescent="0.25">
      <c r="A48" s="17">
        <v>34</v>
      </c>
      <c r="B48" s="36" t="s">
        <v>1142</v>
      </c>
      <c r="C48" s="36" t="s">
        <v>1143</v>
      </c>
      <c r="D48" s="36" t="s">
        <v>106</v>
      </c>
      <c r="E48" s="19">
        <v>8</v>
      </c>
      <c r="F48" s="19">
        <v>6.5</v>
      </c>
      <c r="G48" s="14">
        <f t="shared" si="0"/>
        <v>6.9499999999999993</v>
      </c>
      <c r="H48" s="15" t="str">
        <f t="shared" si="1"/>
        <v>B</v>
      </c>
      <c r="I48" s="49"/>
    </row>
    <row r="49" spans="1:9" ht="16.5" x14ac:dyDescent="0.25">
      <c r="A49" s="17">
        <v>35</v>
      </c>
      <c r="B49" s="36" t="s">
        <v>1144</v>
      </c>
      <c r="C49" s="36" t="s">
        <v>1145</v>
      </c>
      <c r="D49" s="36" t="s">
        <v>71</v>
      </c>
      <c r="E49" s="19">
        <v>7.666666666666667</v>
      </c>
      <c r="F49" s="19">
        <v>5</v>
      </c>
      <c r="G49" s="14">
        <f t="shared" si="0"/>
        <v>5.8</v>
      </c>
      <c r="H49" s="15" t="str">
        <f t="shared" si="1"/>
        <v>C</v>
      </c>
      <c r="I49" s="49"/>
    </row>
    <row r="50" spans="1:9" ht="16.5" x14ac:dyDescent="0.25">
      <c r="A50" s="17">
        <v>36</v>
      </c>
      <c r="B50" s="50" t="s">
        <v>1146</v>
      </c>
      <c r="C50" s="50" t="s">
        <v>1077</v>
      </c>
      <c r="D50" s="50" t="s">
        <v>48</v>
      </c>
      <c r="E50" s="19">
        <v>0</v>
      </c>
      <c r="F50" s="19">
        <v>0</v>
      </c>
      <c r="G50" s="14">
        <f t="shared" si="0"/>
        <v>0</v>
      </c>
      <c r="H50" s="15" t="str">
        <f t="shared" si="1"/>
        <v>F</v>
      </c>
      <c r="I50" s="52" t="s">
        <v>1023</v>
      </c>
    </row>
    <row r="51" spans="1:9" ht="16.5" x14ac:dyDescent="0.25">
      <c r="A51" s="9">
        <v>37</v>
      </c>
      <c r="B51" s="36" t="s">
        <v>1147</v>
      </c>
      <c r="C51" s="36" t="s">
        <v>1003</v>
      </c>
      <c r="D51" s="36" t="s">
        <v>289</v>
      </c>
      <c r="E51" s="19">
        <v>7</v>
      </c>
      <c r="F51" s="19">
        <v>5.5</v>
      </c>
      <c r="G51" s="14">
        <f t="shared" si="0"/>
        <v>5.9499999999999993</v>
      </c>
      <c r="H51" s="15" t="str">
        <f t="shared" si="1"/>
        <v>C+</v>
      </c>
      <c r="I51" s="49"/>
    </row>
    <row r="52" spans="1:9" ht="16.5" x14ac:dyDescent="0.25">
      <c r="A52" s="17">
        <v>38</v>
      </c>
      <c r="B52" s="36" t="s">
        <v>1148</v>
      </c>
      <c r="C52" s="36" t="s">
        <v>1149</v>
      </c>
      <c r="D52" s="36" t="s">
        <v>289</v>
      </c>
      <c r="E52" s="19">
        <v>5.666666666666667</v>
      </c>
      <c r="F52" s="19">
        <v>5.5</v>
      </c>
      <c r="G52" s="14">
        <f t="shared" si="0"/>
        <v>5.55</v>
      </c>
      <c r="H52" s="15" t="str">
        <f t="shared" si="1"/>
        <v>C</v>
      </c>
      <c r="I52" s="49"/>
    </row>
    <row r="53" spans="1:9" ht="16.5" x14ac:dyDescent="0.25">
      <c r="A53" s="17">
        <v>39</v>
      </c>
      <c r="B53" s="36" t="s">
        <v>1150</v>
      </c>
      <c r="C53" s="36" t="s">
        <v>1151</v>
      </c>
      <c r="D53" s="36" t="s">
        <v>54</v>
      </c>
      <c r="E53" s="19">
        <v>6</v>
      </c>
      <c r="F53" s="19">
        <v>6</v>
      </c>
      <c r="G53" s="14">
        <f t="shared" si="0"/>
        <v>5.9999999999999991</v>
      </c>
      <c r="H53" s="15" t="str">
        <f t="shared" si="1"/>
        <v>C+</v>
      </c>
      <c r="I53" s="49"/>
    </row>
    <row r="54" spans="1:9" ht="16.5" x14ac:dyDescent="0.25">
      <c r="A54" s="17">
        <v>40</v>
      </c>
      <c r="B54" s="36" t="s">
        <v>1152</v>
      </c>
      <c r="C54" s="36" t="s">
        <v>413</v>
      </c>
      <c r="D54" s="36" t="s">
        <v>54</v>
      </c>
      <c r="E54" s="19">
        <v>4.666666666666667</v>
      </c>
      <c r="F54" s="19">
        <v>6.5</v>
      </c>
      <c r="G54" s="14">
        <f t="shared" si="0"/>
        <v>5.95</v>
      </c>
      <c r="H54" s="15" t="str">
        <f t="shared" si="1"/>
        <v>C+</v>
      </c>
      <c r="I54" s="49"/>
    </row>
    <row r="55" spans="1:9" ht="16.5" x14ac:dyDescent="0.25">
      <c r="A55" s="9">
        <v>41</v>
      </c>
      <c r="B55" s="36" t="s">
        <v>1153</v>
      </c>
      <c r="C55" s="36" t="s">
        <v>267</v>
      </c>
      <c r="D55" s="36" t="s">
        <v>1007</v>
      </c>
      <c r="E55" s="19">
        <v>5.666666666666667</v>
      </c>
      <c r="F55" s="19">
        <v>5.5</v>
      </c>
      <c r="G55" s="14">
        <f t="shared" si="0"/>
        <v>5.55</v>
      </c>
      <c r="H55" s="15" t="str">
        <f t="shared" si="1"/>
        <v>C</v>
      </c>
      <c r="I55" s="49"/>
    </row>
    <row r="56" spans="1:9" ht="16.5" x14ac:dyDescent="0.25">
      <c r="A56" s="17">
        <v>42</v>
      </c>
      <c r="B56" s="36" t="s">
        <v>1154</v>
      </c>
      <c r="C56" s="36" t="s">
        <v>68</v>
      </c>
      <c r="D56" s="36" t="s">
        <v>1007</v>
      </c>
      <c r="E56" s="19">
        <v>4.666666666666667</v>
      </c>
      <c r="F56" s="19">
        <v>4</v>
      </c>
      <c r="G56" s="14">
        <f t="shared" si="0"/>
        <v>4.2</v>
      </c>
      <c r="H56" s="15" t="str">
        <f t="shared" si="1"/>
        <v>D</v>
      </c>
      <c r="I56" s="49"/>
    </row>
    <row r="57" spans="1:9" ht="16.5" x14ac:dyDescent="0.25">
      <c r="A57" s="17">
        <v>43</v>
      </c>
      <c r="B57" s="36" t="s">
        <v>1155</v>
      </c>
      <c r="C57" s="36" t="s">
        <v>288</v>
      </c>
      <c r="D57" s="36" t="s">
        <v>206</v>
      </c>
      <c r="E57" s="19">
        <v>4.666666666666667</v>
      </c>
      <c r="F57" s="19">
        <v>6</v>
      </c>
      <c r="G57" s="14">
        <f t="shared" si="0"/>
        <v>5.6</v>
      </c>
      <c r="H57" s="15" t="str">
        <f t="shared" si="1"/>
        <v>C</v>
      </c>
      <c r="I57" s="49"/>
    </row>
    <row r="58" spans="1:9" ht="16.5" x14ac:dyDescent="0.25">
      <c r="A58" s="17">
        <v>44</v>
      </c>
      <c r="B58" s="36" t="s">
        <v>1156</v>
      </c>
      <c r="C58" s="36" t="s">
        <v>434</v>
      </c>
      <c r="D58" s="36" t="s">
        <v>152</v>
      </c>
      <c r="E58" s="19">
        <v>7</v>
      </c>
      <c r="F58" s="19">
        <v>5.5</v>
      </c>
      <c r="G58" s="14">
        <f t="shared" si="0"/>
        <v>5.9499999999999993</v>
      </c>
      <c r="H58" s="15" t="str">
        <f t="shared" si="1"/>
        <v>C+</v>
      </c>
      <c r="I58" s="49"/>
    </row>
    <row r="59" spans="1:9" ht="16.5" x14ac:dyDescent="0.25">
      <c r="A59" s="9">
        <v>45</v>
      </c>
      <c r="B59" s="36" t="s">
        <v>1157</v>
      </c>
      <c r="C59" s="36" t="s">
        <v>1158</v>
      </c>
      <c r="D59" s="36" t="s">
        <v>1159</v>
      </c>
      <c r="E59" s="19">
        <v>5.666666666666667</v>
      </c>
      <c r="F59" s="19">
        <v>6</v>
      </c>
      <c r="G59" s="14">
        <f t="shared" si="0"/>
        <v>5.8999999999999995</v>
      </c>
      <c r="H59" s="15" t="str">
        <f t="shared" si="1"/>
        <v>C</v>
      </c>
      <c r="I59" s="49"/>
    </row>
    <row r="60" spans="1:9" ht="16.5" x14ac:dyDescent="0.25">
      <c r="A60" s="17">
        <v>46</v>
      </c>
      <c r="B60" s="36" t="s">
        <v>1160</v>
      </c>
      <c r="C60" s="36" t="s">
        <v>1161</v>
      </c>
      <c r="D60" s="36" t="s">
        <v>1002</v>
      </c>
      <c r="E60" s="19">
        <v>6.166666666666667</v>
      </c>
      <c r="F60" s="19">
        <v>5</v>
      </c>
      <c r="G60" s="14">
        <f t="shared" si="0"/>
        <v>5.35</v>
      </c>
      <c r="H60" s="15" t="str">
        <f t="shared" si="1"/>
        <v>D+</v>
      </c>
      <c r="I60" s="49"/>
    </row>
    <row r="61" spans="1:9" ht="16.5" x14ac:dyDescent="0.25">
      <c r="A61" s="17">
        <v>47</v>
      </c>
      <c r="B61" s="36" t="s">
        <v>1162</v>
      </c>
      <c r="C61" s="36" t="s">
        <v>1011</v>
      </c>
      <c r="D61" s="36" t="s">
        <v>1002</v>
      </c>
      <c r="E61" s="19">
        <v>4.333333333333333</v>
      </c>
      <c r="F61" s="19">
        <v>4</v>
      </c>
      <c r="G61" s="14">
        <f t="shared" si="0"/>
        <v>4.0999999999999996</v>
      </c>
      <c r="H61" s="15" t="str">
        <f t="shared" si="1"/>
        <v>D</v>
      </c>
      <c r="I61" s="49"/>
    </row>
    <row r="62" spans="1:9" ht="16.5" x14ac:dyDescent="0.25">
      <c r="A62" s="17">
        <v>48</v>
      </c>
      <c r="B62" s="36" t="s">
        <v>1163</v>
      </c>
      <c r="C62" s="36" t="s">
        <v>181</v>
      </c>
      <c r="D62" s="36" t="s">
        <v>95</v>
      </c>
      <c r="E62" s="19">
        <v>6.333333333333333</v>
      </c>
      <c r="F62" s="19">
        <v>6</v>
      </c>
      <c r="G62" s="14">
        <f t="shared" si="0"/>
        <v>6.1</v>
      </c>
      <c r="H62" s="15" t="str">
        <f t="shared" si="1"/>
        <v>C+</v>
      </c>
      <c r="I62" s="49"/>
    </row>
    <row r="63" spans="1:9" ht="16.5" x14ac:dyDescent="0.25">
      <c r="A63" s="9">
        <v>49</v>
      </c>
      <c r="B63" s="50" t="s">
        <v>1164</v>
      </c>
      <c r="C63" s="50" t="s">
        <v>1165</v>
      </c>
      <c r="D63" s="50" t="s">
        <v>822</v>
      </c>
      <c r="E63" s="19">
        <v>0</v>
      </c>
      <c r="F63" s="19">
        <v>0</v>
      </c>
      <c r="G63" s="14">
        <f t="shared" si="0"/>
        <v>0</v>
      </c>
      <c r="H63" s="15" t="str">
        <f t="shared" si="1"/>
        <v>F</v>
      </c>
      <c r="I63" s="52" t="s">
        <v>1023</v>
      </c>
    </row>
    <row r="64" spans="1:9" ht="16.5" x14ac:dyDescent="0.25">
      <c r="A64" s="17">
        <v>50</v>
      </c>
      <c r="B64" s="36" t="s">
        <v>1166</v>
      </c>
      <c r="C64" s="36" t="s">
        <v>1167</v>
      </c>
      <c r="D64" s="36" t="s">
        <v>1168</v>
      </c>
      <c r="E64" s="19">
        <v>4.333333333333333</v>
      </c>
      <c r="F64" s="19">
        <v>5.5</v>
      </c>
      <c r="G64" s="14">
        <f t="shared" si="0"/>
        <v>5.1499999999999995</v>
      </c>
      <c r="H64" s="15" t="str">
        <f t="shared" si="1"/>
        <v>D+</v>
      </c>
      <c r="I64" s="49"/>
    </row>
    <row r="65" spans="1:9" ht="16.5" x14ac:dyDescent="0.25">
      <c r="A65" s="17">
        <v>51</v>
      </c>
      <c r="B65" s="36" t="s">
        <v>1169</v>
      </c>
      <c r="C65" s="36" t="s">
        <v>1170</v>
      </c>
      <c r="D65" s="36" t="s">
        <v>168</v>
      </c>
      <c r="E65" s="19">
        <v>4.666666666666667</v>
      </c>
      <c r="F65" s="19">
        <v>6</v>
      </c>
      <c r="G65" s="14">
        <f t="shared" si="0"/>
        <v>5.6</v>
      </c>
      <c r="H65" s="15" t="str">
        <f t="shared" si="1"/>
        <v>C</v>
      </c>
      <c r="I65" s="49" t="s">
        <v>1172</v>
      </c>
    </row>
    <row r="66" spans="1:9" ht="16.5" x14ac:dyDescent="0.25">
      <c r="A66" s="17">
        <v>52</v>
      </c>
      <c r="B66" s="36" t="s">
        <v>1169</v>
      </c>
      <c r="C66" s="51" t="s">
        <v>1171</v>
      </c>
      <c r="D66" s="51" t="s">
        <v>167</v>
      </c>
      <c r="E66" s="19">
        <v>6</v>
      </c>
      <c r="F66" s="19">
        <v>6</v>
      </c>
      <c r="G66" s="14">
        <f t="shared" si="0"/>
        <v>5.9999999999999991</v>
      </c>
      <c r="H66" s="15" t="str">
        <f t="shared" si="1"/>
        <v>C+</v>
      </c>
      <c r="I66" s="49" t="s">
        <v>1172</v>
      </c>
    </row>
    <row r="67" spans="1:9" ht="16.5" x14ac:dyDescent="0.25">
      <c r="A67" s="17"/>
      <c r="B67" s="21"/>
      <c r="C67" s="22"/>
      <c r="D67" s="23"/>
      <c r="E67" s="19"/>
      <c r="F67" s="19"/>
      <c r="G67" s="14"/>
      <c r="H67" s="15"/>
      <c r="I67" s="20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x14ac:dyDescent="0.25">
      <c r="A69" s="24" t="str">
        <f>"Cộng danh sách gồm "</f>
        <v xml:space="preserve">Cộng danh sách gồm </v>
      </c>
      <c r="B69" s="24"/>
      <c r="C69" s="24"/>
      <c r="D69" s="25">
        <v>52</v>
      </c>
      <c r="E69" s="26">
        <v>1</v>
      </c>
      <c r="F69" s="27"/>
      <c r="G69" s="1"/>
      <c r="H69" s="1"/>
      <c r="I69" s="1"/>
    </row>
    <row r="70" spans="1:9" ht="15.75" x14ac:dyDescent="0.25">
      <c r="A70" s="81" t="s">
        <v>20</v>
      </c>
      <c r="B70" s="81"/>
      <c r="C70" s="81"/>
      <c r="D70" s="28">
        <f>COUNTIF(G15:G67,"&gt;=5")</f>
        <v>38</v>
      </c>
      <c r="E70" s="29">
        <f>D70/D69</f>
        <v>0.73076923076923073</v>
      </c>
      <c r="F70" s="30"/>
      <c r="G70" s="1"/>
      <c r="H70" s="1"/>
      <c r="I70" s="1"/>
    </row>
    <row r="71" spans="1:9" ht="15.75" x14ac:dyDescent="0.25">
      <c r="A71" s="81" t="s">
        <v>21</v>
      </c>
      <c r="B71" s="81"/>
      <c r="C71" s="81"/>
      <c r="D71" s="28">
        <f>COUNTIF(G15:G67,"&lt;5")</f>
        <v>14</v>
      </c>
      <c r="E71" s="29">
        <f>D71/D69</f>
        <v>0.26923076923076922</v>
      </c>
      <c r="F71" s="30"/>
      <c r="G71" s="1"/>
      <c r="H71" s="1"/>
      <c r="I71" s="1"/>
    </row>
    <row r="72" spans="1:9" ht="15.75" x14ac:dyDescent="0.25">
      <c r="A72" s="31"/>
      <c r="B72" s="31"/>
      <c r="C72" s="4"/>
      <c r="D72" s="31"/>
      <c r="E72" s="3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82" t="str">
        <f ca="1">"TP. Hồ Chí Minh, ngày "&amp;  DAY(NOW())&amp;" tháng " &amp;MONTH(NOW())&amp;" năm "&amp;YEAR(NOW())</f>
        <v>TP. Hồ Chí Minh, ngày 21 tháng 12 năm 2019</v>
      </c>
      <c r="F73" s="82"/>
      <c r="G73" s="82"/>
      <c r="H73" s="82"/>
      <c r="I73" s="82"/>
    </row>
    <row r="74" spans="1:9" ht="15.75" x14ac:dyDescent="0.25">
      <c r="A74" s="64" t="s">
        <v>22</v>
      </c>
      <c r="B74" s="64"/>
      <c r="C74" s="64"/>
      <c r="D74" s="1"/>
      <c r="E74" s="64" t="s">
        <v>23</v>
      </c>
      <c r="F74" s="64"/>
      <c r="G74" s="64"/>
      <c r="H74" s="64"/>
      <c r="I74" s="64"/>
    </row>
    <row r="78" spans="1:9" ht="16.5" x14ac:dyDescent="0.25">
      <c r="F78" s="83" t="s">
        <v>1025</v>
      </c>
      <c r="G78" s="83"/>
      <c r="H78" s="83"/>
    </row>
  </sheetData>
  <protectedRanges>
    <protectedRange sqref="I15:I67" name="Range4"/>
    <protectedRange sqref="B15:F67" name="Range3"/>
    <protectedRange sqref="C9:C10" name="Range2"/>
    <protectedRange sqref="A4" name="Range1"/>
    <protectedRange sqref="E13:F13" name="Range6"/>
    <protectedRange sqref="G8:G9" name="Range2_1"/>
    <protectedRange sqref="C8" name="Range2_2"/>
  </protectedRanges>
  <mergeCells count="27">
    <mergeCell ref="F78:H78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4:C74"/>
    <mergeCell ref="E74:I74"/>
    <mergeCell ref="A10:B10"/>
    <mergeCell ref="C10:D10"/>
    <mergeCell ref="A12:A13"/>
    <mergeCell ref="B12:B13"/>
    <mergeCell ref="C12:D13"/>
    <mergeCell ref="E73:I73"/>
    <mergeCell ref="G12:H12"/>
    <mergeCell ref="I12:I13"/>
    <mergeCell ref="C14:D14"/>
    <mergeCell ref="A70:C70"/>
    <mergeCell ref="A71:C71"/>
  </mergeCells>
  <conditionalFormatting sqref="H15:H67">
    <cfRule type="cellIs" dxfId="6" priority="3" stopIfTrue="1" operator="equal">
      <formula>"F"</formula>
    </cfRule>
  </conditionalFormatting>
  <conditionalFormatting sqref="G15:G67">
    <cfRule type="expression" dxfId="5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61" workbookViewId="0">
      <selection activeCell="K83" sqref="K83"/>
    </sheetView>
  </sheetViews>
  <sheetFormatPr defaultRowHeight="15" x14ac:dyDescent="0.25"/>
  <cols>
    <col min="1" max="1" width="5.85546875" customWidth="1"/>
    <col min="2" max="2" width="16.85546875" customWidth="1"/>
    <col min="3" max="3" width="23" customWidth="1"/>
    <col min="9" max="9" width="10.8554687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47"/>
      <c r="B5" s="47"/>
      <c r="C5" s="47"/>
      <c r="D5" s="47"/>
      <c r="E5" s="1"/>
      <c r="F5" s="1"/>
      <c r="G5" s="1"/>
      <c r="H5" s="1"/>
      <c r="I5" s="1"/>
    </row>
    <row r="6" spans="1:9" ht="19.5" x14ac:dyDescent="0.3">
      <c r="A6" s="66" t="s">
        <v>1174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9" ht="15.75" x14ac:dyDescent="0.25">
      <c r="A8" s="67" t="s">
        <v>6</v>
      </c>
      <c r="B8" s="67"/>
      <c r="C8" s="67" t="s">
        <v>1026</v>
      </c>
      <c r="D8" s="67"/>
      <c r="E8" s="67" t="s">
        <v>7</v>
      </c>
      <c r="F8" s="67"/>
      <c r="G8" s="63">
        <v>2</v>
      </c>
      <c r="H8" s="3"/>
      <c r="I8" s="3"/>
    </row>
    <row r="9" spans="1:9" ht="15.75" x14ac:dyDescent="0.25">
      <c r="A9" s="67" t="s">
        <v>8</v>
      </c>
      <c r="B9" s="67"/>
      <c r="C9" s="67" t="s">
        <v>1175</v>
      </c>
      <c r="D9" s="67"/>
      <c r="E9" s="67" t="s">
        <v>9</v>
      </c>
      <c r="F9" s="67"/>
      <c r="G9" s="41" t="s">
        <v>1028</v>
      </c>
      <c r="H9" s="3"/>
      <c r="I9" s="3"/>
    </row>
    <row r="10" spans="1:9" ht="15.75" x14ac:dyDescent="0.25">
      <c r="A10" s="67" t="s">
        <v>10</v>
      </c>
      <c r="B10" s="67"/>
      <c r="C10" s="67" t="s">
        <v>1022</v>
      </c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48">
        <v>1</v>
      </c>
      <c r="B14" s="48">
        <v>2</v>
      </c>
      <c r="C14" s="80">
        <v>3</v>
      </c>
      <c r="D14" s="80"/>
      <c r="E14" s="48">
        <v>4</v>
      </c>
      <c r="F14" s="48">
        <v>5</v>
      </c>
      <c r="G14" s="48">
        <v>6</v>
      </c>
      <c r="H14" s="48">
        <v>7</v>
      </c>
      <c r="I14" s="7">
        <v>8</v>
      </c>
    </row>
    <row r="15" spans="1:9" ht="16.5" x14ac:dyDescent="0.25">
      <c r="A15" s="9">
        <v>1</v>
      </c>
      <c r="B15" s="54">
        <v>650060002</v>
      </c>
      <c r="C15" s="36" t="s">
        <v>1176</v>
      </c>
      <c r="D15" s="36" t="s">
        <v>124</v>
      </c>
      <c r="E15" s="39">
        <v>6.833333333333333</v>
      </c>
      <c r="F15" s="39">
        <v>5.5</v>
      </c>
      <c r="G15" s="39">
        <f>E15*$E$13+F15*$F$13</f>
        <v>5.8999999999999995</v>
      </c>
      <c r="H15" s="35" t="str">
        <f>IF(G15&lt;4,"F",IF(G15&lt;=4.9,"D",IF(G15&lt;=5.4,"D+",IF(G15&lt;=5.9,"C",IF(G15&lt;=6.9,"C+",IF(G15&lt;=7.9,"B",IF(G15&lt;=8.4,"B+","A")))))))</f>
        <v>C</v>
      </c>
      <c r="I15" s="49"/>
    </row>
    <row r="16" spans="1:9" ht="16.5" x14ac:dyDescent="0.25">
      <c r="A16" s="17">
        <v>2</v>
      </c>
      <c r="B16" s="60">
        <v>650060001</v>
      </c>
      <c r="C16" s="36" t="s">
        <v>1177</v>
      </c>
      <c r="D16" s="36" t="s">
        <v>1178</v>
      </c>
      <c r="E16" s="39">
        <v>5</v>
      </c>
      <c r="F16" s="39">
        <v>5.5</v>
      </c>
      <c r="G16" s="39">
        <f t="shared" ref="G16:G70" si="0">E16*$E$13+F16*$F$13</f>
        <v>5.35</v>
      </c>
      <c r="H16" s="35" t="str">
        <f t="shared" ref="H16:H70" si="1">IF(G16&lt;4,"F",IF(G16&lt;=4.9,"D",IF(G16&lt;=5.4,"D+",IF(G16&lt;=5.9,"C",IF(G16&lt;=6.9,"C+",IF(G16&lt;=7.9,"B",IF(G16&lt;=8.4,"B+","A")))))))</f>
        <v>D+</v>
      </c>
      <c r="I16" s="61"/>
    </row>
    <row r="17" spans="1:9" ht="16.5" x14ac:dyDescent="0.25">
      <c r="A17" s="17">
        <v>3</v>
      </c>
      <c r="B17" s="55">
        <v>650060003</v>
      </c>
      <c r="C17" s="36" t="s">
        <v>1179</v>
      </c>
      <c r="D17" s="36" t="s">
        <v>73</v>
      </c>
      <c r="E17" s="39">
        <v>0</v>
      </c>
      <c r="F17" s="39">
        <v>0</v>
      </c>
      <c r="G17" s="39">
        <f t="shared" si="0"/>
        <v>0</v>
      </c>
      <c r="H17" s="35" t="str">
        <f t="shared" si="1"/>
        <v>F</v>
      </c>
      <c r="I17" s="49" t="s">
        <v>1023</v>
      </c>
    </row>
    <row r="18" spans="1:9" ht="16.5" x14ac:dyDescent="0.25">
      <c r="A18" s="17">
        <v>4</v>
      </c>
      <c r="B18" s="55">
        <v>650060007</v>
      </c>
      <c r="C18" s="36" t="s">
        <v>1180</v>
      </c>
      <c r="D18" s="36" t="s">
        <v>1181</v>
      </c>
      <c r="E18" s="39">
        <v>9</v>
      </c>
      <c r="F18" s="39">
        <v>7.5</v>
      </c>
      <c r="G18" s="39">
        <f t="shared" si="0"/>
        <v>7.9499999999999993</v>
      </c>
      <c r="H18" s="35" t="str">
        <f t="shared" si="1"/>
        <v>B+</v>
      </c>
      <c r="I18" s="49"/>
    </row>
    <row r="19" spans="1:9" ht="16.5" x14ac:dyDescent="0.25">
      <c r="A19" s="9">
        <v>5</v>
      </c>
      <c r="B19" s="55">
        <v>650060008</v>
      </c>
      <c r="C19" s="36" t="s">
        <v>719</v>
      </c>
      <c r="D19" s="36" t="s">
        <v>132</v>
      </c>
      <c r="E19" s="39">
        <v>7</v>
      </c>
      <c r="F19" s="39">
        <v>5.5</v>
      </c>
      <c r="G19" s="39">
        <f t="shared" si="0"/>
        <v>5.9499999999999993</v>
      </c>
      <c r="H19" s="35" t="str">
        <f t="shared" si="1"/>
        <v>C+</v>
      </c>
      <c r="I19" s="49"/>
    </row>
    <row r="20" spans="1:9" ht="16.5" x14ac:dyDescent="0.25">
      <c r="A20" s="17">
        <v>6</v>
      </c>
      <c r="B20" s="55">
        <v>550060011</v>
      </c>
      <c r="C20" s="36" t="s">
        <v>1182</v>
      </c>
      <c r="D20" s="36" t="s">
        <v>132</v>
      </c>
      <c r="E20" s="39">
        <v>5.666666666666667</v>
      </c>
      <c r="F20" s="39">
        <v>6.5</v>
      </c>
      <c r="G20" s="39">
        <f t="shared" si="0"/>
        <v>6.25</v>
      </c>
      <c r="H20" s="35" t="str">
        <f t="shared" si="1"/>
        <v>C+</v>
      </c>
      <c r="I20" s="49"/>
    </row>
    <row r="21" spans="1:9" ht="16.5" x14ac:dyDescent="0.25">
      <c r="A21" s="17">
        <v>7</v>
      </c>
      <c r="B21" s="55">
        <v>650060004</v>
      </c>
      <c r="C21" s="36" t="s">
        <v>1183</v>
      </c>
      <c r="D21" s="36" t="s">
        <v>30</v>
      </c>
      <c r="E21" s="39">
        <v>7.666666666666667</v>
      </c>
      <c r="F21" s="39">
        <v>6</v>
      </c>
      <c r="G21" s="39">
        <f t="shared" si="0"/>
        <v>6.4999999999999991</v>
      </c>
      <c r="H21" s="35" t="str">
        <f t="shared" si="1"/>
        <v>C+</v>
      </c>
      <c r="I21" s="49"/>
    </row>
    <row r="22" spans="1:9" ht="16.5" x14ac:dyDescent="0.25">
      <c r="A22" s="17">
        <v>8</v>
      </c>
      <c r="B22" s="60">
        <v>650060005</v>
      </c>
      <c r="C22" s="36" t="s">
        <v>1010</v>
      </c>
      <c r="D22" s="36" t="s">
        <v>30</v>
      </c>
      <c r="E22" s="39">
        <v>0</v>
      </c>
      <c r="F22" s="39">
        <v>0</v>
      </c>
      <c r="G22" s="39">
        <f t="shared" si="0"/>
        <v>0</v>
      </c>
      <c r="H22" s="35" t="str">
        <f t="shared" si="1"/>
        <v>F</v>
      </c>
      <c r="I22" s="49" t="s">
        <v>1023</v>
      </c>
    </row>
    <row r="23" spans="1:9" ht="16.5" x14ac:dyDescent="0.25">
      <c r="A23" s="9">
        <v>9</v>
      </c>
      <c r="B23" s="55">
        <v>550060017</v>
      </c>
      <c r="C23" s="36" t="s">
        <v>1184</v>
      </c>
      <c r="D23" s="36" t="s">
        <v>158</v>
      </c>
      <c r="E23" s="39">
        <v>0</v>
      </c>
      <c r="F23" s="39">
        <v>0</v>
      </c>
      <c r="G23" s="39">
        <f t="shared" si="0"/>
        <v>0</v>
      </c>
      <c r="H23" s="35" t="str">
        <f t="shared" si="1"/>
        <v>F</v>
      </c>
      <c r="I23" s="49" t="s">
        <v>1023</v>
      </c>
    </row>
    <row r="24" spans="1:9" ht="16.5" x14ac:dyDescent="0.25">
      <c r="A24" s="17">
        <v>10</v>
      </c>
      <c r="B24" s="55">
        <v>650060006</v>
      </c>
      <c r="C24" s="36" t="s">
        <v>1185</v>
      </c>
      <c r="D24" s="36" t="s">
        <v>1186</v>
      </c>
      <c r="E24" s="39">
        <v>0</v>
      </c>
      <c r="F24" s="39">
        <v>0</v>
      </c>
      <c r="G24" s="39">
        <f t="shared" si="0"/>
        <v>0</v>
      </c>
      <c r="H24" s="35" t="str">
        <f t="shared" si="1"/>
        <v>F</v>
      </c>
      <c r="I24" s="49" t="s">
        <v>1023</v>
      </c>
    </row>
    <row r="25" spans="1:9" ht="16.5" x14ac:dyDescent="0.25">
      <c r="A25" s="17">
        <v>11</v>
      </c>
      <c r="B25" s="55">
        <v>650060009</v>
      </c>
      <c r="C25" s="36" t="s">
        <v>1187</v>
      </c>
      <c r="D25" s="36" t="s">
        <v>85</v>
      </c>
      <c r="E25" s="39">
        <v>0</v>
      </c>
      <c r="F25" s="39">
        <v>0</v>
      </c>
      <c r="G25" s="39">
        <f t="shared" si="0"/>
        <v>0</v>
      </c>
      <c r="H25" s="35" t="str">
        <f t="shared" si="1"/>
        <v>F</v>
      </c>
      <c r="I25" s="49" t="s">
        <v>1023</v>
      </c>
    </row>
    <row r="26" spans="1:9" ht="16.5" x14ac:dyDescent="0.25">
      <c r="A26" s="17">
        <v>12</v>
      </c>
      <c r="B26" s="60">
        <v>650060010</v>
      </c>
      <c r="C26" s="36" t="s">
        <v>1177</v>
      </c>
      <c r="D26" s="36" t="s">
        <v>58</v>
      </c>
      <c r="E26" s="39">
        <v>8.1666666666666661</v>
      </c>
      <c r="F26" s="39">
        <v>4.5</v>
      </c>
      <c r="G26" s="39">
        <f t="shared" si="0"/>
        <v>5.6</v>
      </c>
      <c r="H26" s="35" t="str">
        <f t="shared" si="1"/>
        <v>C</v>
      </c>
      <c r="I26" s="61"/>
    </row>
    <row r="27" spans="1:9" ht="16.5" x14ac:dyDescent="0.25">
      <c r="A27" s="9">
        <v>13</v>
      </c>
      <c r="B27" s="55">
        <v>650060011</v>
      </c>
      <c r="C27" s="36" t="s">
        <v>55</v>
      </c>
      <c r="D27" s="36" t="s">
        <v>31</v>
      </c>
      <c r="E27" s="39">
        <v>8</v>
      </c>
      <c r="F27" s="39">
        <v>7.5</v>
      </c>
      <c r="G27" s="39">
        <f t="shared" si="0"/>
        <v>7.65</v>
      </c>
      <c r="H27" s="35" t="str">
        <f t="shared" si="1"/>
        <v>B</v>
      </c>
      <c r="I27" s="49"/>
    </row>
    <row r="28" spans="1:9" ht="16.5" x14ac:dyDescent="0.25">
      <c r="A28" s="17">
        <v>14</v>
      </c>
      <c r="B28" s="55">
        <v>650060012</v>
      </c>
      <c r="C28" s="36" t="s">
        <v>1188</v>
      </c>
      <c r="D28" s="36" t="s">
        <v>60</v>
      </c>
      <c r="E28" s="39">
        <v>0</v>
      </c>
      <c r="F28" s="39">
        <v>0</v>
      </c>
      <c r="G28" s="39">
        <f t="shared" si="0"/>
        <v>0</v>
      </c>
      <c r="H28" s="35" t="str">
        <f t="shared" si="1"/>
        <v>F</v>
      </c>
      <c r="I28" s="49" t="s">
        <v>1023</v>
      </c>
    </row>
    <row r="29" spans="1:9" ht="16.5" x14ac:dyDescent="0.25">
      <c r="A29" s="17">
        <v>15</v>
      </c>
      <c r="B29" s="55">
        <v>650060013</v>
      </c>
      <c r="C29" s="36" t="s">
        <v>1189</v>
      </c>
      <c r="D29" s="36" t="s">
        <v>1190</v>
      </c>
      <c r="E29" s="39">
        <v>8</v>
      </c>
      <c r="F29" s="39">
        <v>7</v>
      </c>
      <c r="G29" s="39">
        <f t="shared" si="0"/>
        <v>7.2999999999999989</v>
      </c>
      <c r="H29" s="35" t="str">
        <f t="shared" si="1"/>
        <v>B</v>
      </c>
      <c r="I29" s="49"/>
    </row>
    <row r="30" spans="1:9" ht="16.5" x14ac:dyDescent="0.25">
      <c r="A30" s="17">
        <v>16</v>
      </c>
      <c r="B30" s="55">
        <v>650060014</v>
      </c>
      <c r="C30" s="36" t="s">
        <v>1191</v>
      </c>
      <c r="D30" s="36" t="s">
        <v>998</v>
      </c>
      <c r="E30" s="39">
        <v>0</v>
      </c>
      <c r="F30" s="39">
        <v>0</v>
      </c>
      <c r="G30" s="39">
        <f t="shared" si="0"/>
        <v>0</v>
      </c>
      <c r="H30" s="35" t="str">
        <f t="shared" si="1"/>
        <v>F</v>
      </c>
      <c r="I30" s="62" t="s">
        <v>1235</v>
      </c>
    </row>
    <row r="31" spans="1:9" ht="16.5" x14ac:dyDescent="0.25">
      <c r="A31" s="9">
        <v>17</v>
      </c>
      <c r="B31" s="55">
        <v>650060015</v>
      </c>
      <c r="C31" s="36" t="s">
        <v>617</v>
      </c>
      <c r="D31" s="36" t="s">
        <v>1192</v>
      </c>
      <c r="E31" s="39">
        <v>8.5</v>
      </c>
      <c r="F31" s="39">
        <v>6</v>
      </c>
      <c r="G31" s="39">
        <f t="shared" si="0"/>
        <v>6.7499999999999991</v>
      </c>
      <c r="H31" s="35" t="str">
        <f t="shared" si="1"/>
        <v>C+</v>
      </c>
      <c r="I31" s="49"/>
    </row>
    <row r="32" spans="1:9" ht="16.5" x14ac:dyDescent="0.25">
      <c r="A32" s="17">
        <v>18</v>
      </c>
      <c r="B32" s="55">
        <v>650060016</v>
      </c>
      <c r="C32" s="36" t="s">
        <v>68</v>
      </c>
      <c r="D32" s="36" t="s">
        <v>488</v>
      </c>
      <c r="E32" s="39">
        <v>6.333333333333333</v>
      </c>
      <c r="F32" s="39">
        <v>5</v>
      </c>
      <c r="G32" s="39">
        <f t="shared" si="0"/>
        <v>5.4</v>
      </c>
      <c r="H32" s="35" t="str">
        <f t="shared" si="1"/>
        <v>D+</v>
      </c>
      <c r="I32" s="49"/>
    </row>
    <row r="33" spans="1:9" ht="16.5" x14ac:dyDescent="0.25">
      <c r="A33" s="17">
        <v>19</v>
      </c>
      <c r="B33" s="55">
        <v>650060017</v>
      </c>
      <c r="C33" s="36" t="s">
        <v>140</v>
      </c>
      <c r="D33" s="36" t="s">
        <v>33</v>
      </c>
      <c r="E33" s="39">
        <v>7.166666666666667</v>
      </c>
      <c r="F33" s="39">
        <v>7</v>
      </c>
      <c r="G33" s="39">
        <f t="shared" si="0"/>
        <v>7.0499999999999989</v>
      </c>
      <c r="H33" s="35" t="str">
        <f t="shared" si="1"/>
        <v>B</v>
      </c>
      <c r="I33" s="49"/>
    </row>
    <row r="34" spans="1:9" ht="16.5" x14ac:dyDescent="0.25">
      <c r="A34" s="17">
        <v>20</v>
      </c>
      <c r="B34" s="55">
        <v>650060018</v>
      </c>
      <c r="C34" s="36" t="s">
        <v>68</v>
      </c>
      <c r="D34" s="36" t="s">
        <v>490</v>
      </c>
      <c r="E34" s="39">
        <v>0</v>
      </c>
      <c r="F34" s="39">
        <v>0</v>
      </c>
      <c r="G34" s="39">
        <f t="shared" si="0"/>
        <v>0</v>
      </c>
      <c r="H34" s="35" t="str">
        <f t="shared" si="1"/>
        <v>F</v>
      </c>
      <c r="I34" s="49" t="s">
        <v>1023</v>
      </c>
    </row>
    <row r="35" spans="1:9" ht="16.5" x14ac:dyDescent="0.25">
      <c r="A35" s="9">
        <v>21</v>
      </c>
      <c r="B35" s="60">
        <v>650060019</v>
      </c>
      <c r="C35" s="36" t="s">
        <v>1193</v>
      </c>
      <c r="D35" s="36" t="s">
        <v>61</v>
      </c>
      <c r="E35" s="39">
        <v>9.6666666666666661</v>
      </c>
      <c r="F35" s="39">
        <v>8.5</v>
      </c>
      <c r="G35" s="39">
        <f t="shared" si="0"/>
        <v>8.85</v>
      </c>
      <c r="H35" s="35" t="str">
        <f t="shared" si="1"/>
        <v>A</v>
      </c>
      <c r="I35" s="61"/>
    </row>
    <row r="36" spans="1:9" ht="16.5" x14ac:dyDescent="0.25">
      <c r="A36" s="17">
        <v>22</v>
      </c>
      <c r="B36" s="60">
        <v>650060020</v>
      </c>
      <c r="C36" s="36" t="s">
        <v>1194</v>
      </c>
      <c r="D36" s="36" t="s">
        <v>1195</v>
      </c>
      <c r="E36" s="39">
        <v>0</v>
      </c>
      <c r="F36" s="39">
        <v>0</v>
      </c>
      <c r="G36" s="39">
        <f t="shared" si="0"/>
        <v>0</v>
      </c>
      <c r="H36" s="35" t="str">
        <f t="shared" si="1"/>
        <v>F</v>
      </c>
      <c r="I36" s="49" t="s">
        <v>1023</v>
      </c>
    </row>
    <row r="37" spans="1:9" ht="16.5" x14ac:dyDescent="0.25">
      <c r="A37" s="17">
        <v>23</v>
      </c>
      <c r="B37" s="55">
        <v>650060021</v>
      </c>
      <c r="C37" s="36" t="s">
        <v>1196</v>
      </c>
      <c r="D37" s="36" t="s">
        <v>1197</v>
      </c>
      <c r="E37" s="39">
        <v>0</v>
      </c>
      <c r="F37" s="39">
        <v>0</v>
      </c>
      <c r="G37" s="39">
        <f t="shared" si="0"/>
        <v>0</v>
      </c>
      <c r="H37" s="35" t="str">
        <f t="shared" si="1"/>
        <v>F</v>
      </c>
      <c r="I37" s="49" t="s">
        <v>1023</v>
      </c>
    </row>
    <row r="38" spans="1:9" ht="16.5" x14ac:dyDescent="0.25">
      <c r="A38" s="17">
        <v>24</v>
      </c>
      <c r="B38" s="55">
        <v>650060023</v>
      </c>
      <c r="C38" s="36" t="s">
        <v>1198</v>
      </c>
      <c r="D38" s="36" t="s">
        <v>38</v>
      </c>
      <c r="E38" s="39">
        <v>6.333333333333333</v>
      </c>
      <c r="F38" s="39">
        <v>7</v>
      </c>
      <c r="G38" s="39">
        <f t="shared" si="0"/>
        <v>6.7999999999999989</v>
      </c>
      <c r="H38" s="35" t="str">
        <f t="shared" si="1"/>
        <v>C+</v>
      </c>
      <c r="I38" s="49"/>
    </row>
    <row r="39" spans="1:9" ht="16.5" x14ac:dyDescent="0.25">
      <c r="A39" s="9">
        <v>25</v>
      </c>
      <c r="B39" s="55">
        <v>650060022</v>
      </c>
      <c r="C39" s="36" t="s">
        <v>1199</v>
      </c>
      <c r="D39" s="36" t="s">
        <v>38</v>
      </c>
      <c r="E39" s="39">
        <v>7.166666666666667</v>
      </c>
      <c r="F39" s="39">
        <v>6.5</v>
      </c>
      <c r="G39" s="39">
        <f t="shared" si="0"/>
        <v>6.6999999999999993</v>
      </c>
      <c r="H39" s="35" t="str">
        <f t="shared" si="1"/>
        <v>C+</v>
      </c>
      <c r="I39" s="49"/>
    </row>
    <row r="40" spans="1:9" ht="16.5" x14ac:dyDescent="0.25">
      <c r="A40" s="17">
        <v>26</v>
      </c>
      <c r="B40" s="55">
        <v>650060024</v>
      </c>
      <c r="C40" s="36" t="s">
        <v>310</v>
      </c>
      <c r="D40" s="36" t="s">
        <v>443</v>
      </c>
      <c r="E40" s="39">
        <v>7</v>
      </c>
      <c r="F40" s="39">
        <v>6.5</v>
      </c>
      <c r="G40" s="39">
        <f t="shared" si="0"/>
        <v>6.65</v>
      </c>
      <c r="H40" s="35" t="str">
        <f t="shared" si="1"/>
        <v>C+</v>
      </c>
      <c r="I40" s="49"/>
    </row>
    <row r="41" spans="1:9" ht="16.5" x14ac:dyDescent="0.25">
      <c r="A41" s="17">
        <v>27</v>
      </c>
      <c r="B41" s="55">
        <v>650060025</v>
      </c>
      <c r="C41" s="36" t="s">
        <v>1200</v>
      </c>
      <c r="D41" s="36" t="s">
        <v>1201</v>
      </c>
      <c r="E41" s="39">
        <v>7.333333333333333</v>
      </c>
      <c r="F41" s="39">
        <v>6.5</v>
      </c>
      <c r="G41" s="39">
        <f t="shared" si="0"/>
        <v>6.75</v>
      </c>
      <c r="H41" s="35" t="str">
        <f t="shared" si="1"/>
        <v>C+</v>
      </c>
      <c r="I41" s="49"/>
    </row>
    <row r="42" spans="1:9" ht="16.5" x14ac:dyDescent="0.25">
      <c r="A42" s="17">
        <v>28</v>
      </c>
      <c r="B42" s="55">
        <v>5500600064</v>
      </c>
      <c r="C42" s="36" t="s">
        <v>1202</v>
      </c>
      <c r="D42" s="36" t="s">
        <v>43</v>
      </c>
      <c r="E42" s="39">
        <v>0</v>
      </c>
      <c r="F42" s="39">
        <v>0</v>
      </c>
      <c r="G42" s="39">
        <f t="shared" si="0"/>
        <v>0</v>
      </c>
      <c r="H42" s="35" t="str">
        <f t="shared" si="1"/>
        <v>F</v>
      </c>
      <c r="I42" s="49" t="s">
        <v>1023</v>
      </c>
    </row>
    <row r="43" spans="1:9" ht="16.5" x14ac:dyDescent="0.25">
      <c r="A43" s="9">
        <v>29</v>
      </c>
      <c r="B43" s="55">
        <v>650060026</v>
      </c>
      <c r="C43" s="36" t="s">
        <v>1203</v>
      </c>
      <c r="D43" s="36" t="s">
        <v>91</v>
      </c>
      <c r="E43" s="39">
        <v>6.4333333333333336</v>
      </c>
      <c r="F43" s="39">
        <v>5</v>
      </c>
      <c r="G43" s="39">
        <f t="shared" si="0"/>
        <v>5.43</v>
      </c>
      <c r="H43" s="35" t="str">
        <f t="shared" si="1"/>
        <v>C</v>
      </c>
      <c r="I43" s="49"/>
    </row>
    <row r="44" spans="1:9" ht="16.5" x14ac:dyDescent="0.25">
      <c r="A44" s="17">
        <v>30</v>
      </c>
      <c r="B44" s="55">
        <v>550060066</v>
      </c>
      <c r="C44" s="36" t="s">
        <v>1204</v>
      </c>
      <c r="D44" s="36" t="s">
        <v>501</v>
      </c>
      <c r="E44" s="39">
        <v>8.6666666666666661</v>
      </c>
      <c r="F44" s="39">
        <v>8</v>
      </c>
      <c r="G44" s="39">
        <f t="shared" si="0"/>
        <v>8.1999999999999993</v>
      </c>
      <c r="H44" s="35" t="str">
        <f t="shared" si="1"/>
        <v>B+</v>
      </c>
      <c r="I44" s="49"/>
    </row>
    <row r="45" spans="1:9" ht="16.5" x14ac:dyDescent="0.25">
      <c r="A45" s="17">
        <v>31</v>
      </c>
      <c r="B45" s="55">
        <v>650060027</v>
      </c>
      <c r="C45" s="36" t="s">
        <v>1205</v>
      </c>
      <c r="D45" s="36" t="s">
        <v>1206</v>
      </c>
      <c r="E45" s="39">
        <v>5.333333333333333</v>
      </c>
      <c r="F45" s="39">
        <v>7</v>
      </c>
      <c r="G45" s="39">
        <f t="shared" si="0"/>
        <v>6.4999999999999991</v>
      </c>
      <c r="H45" s="35" t="str">
        <f t="shared" si="1"/>
        <v>C+</v>
      </c>
      <c r="I45" s="49"/>
    </row>
    <row r="46" spans="1:9" ht="16.5" x14ac:dyDescent="0.25">
      <c r="A46" s="17">
        <v>32</v>
      </c>
      <c r="B46" s="55">
        <v>650060028</v>
      </c>
      <c r="C46" s="36" t="s">
        <v>1207</v>
      </c>
      <c r="D46" s="36" t="s">
        <v>114</v>
      </c>
      <c r="E46" s="39">
        <v>6.833333333333333</v>
      </c>
      <c r="F46" s="39">
        <v>7</v>
      </c>
      <c r="G46" s="39">
        <f t="shared" si="0"/>
        <v>6.9499999999999993</v>
      </c>
      <c r="H46" s="35" t="str">
        <f t="shared" si="1"/>
        <v>B</v>
      </c>
      <c r="I46" s="49"/>
    </row>
    <row r="47" spans="1:9" ht="16.5" x14ac:dyDescent="0.25">
      <c r="A47" s="9">
        <v>33</v>
      </c>
      <c r="B47" s="55">
        <v>650060029</v>
      </c>
      <c r="C47" s="36" t="s">
        <v>1208</v>
      </c>
      <c r="D47" s="36" t="s">
        <v>93</v>
      </c>
      <c r="E47" s="39">
        <v>6.333333333333333</v>
      </c>
      <c r="F47" s="39">
        <v>5</v>
      </c>
      <c r="G47" s="39">
        <f t="shared" si="0"/>
        <v>5.4</v>
      </c>
      <c r="H47" s="35" t="str">
        <f t="shared" si="1"/>
        <v>D+</v>
      </c>
      <c r="I47" s="49"/>
    </row>
    <row r="48" spans="1:9" ht="16.5" x14ac:dyDescent="0.25">
      <c r="A48" s="17">
        <v>34</v>
      </c>
      <c r="B48" s="55">
        <v>650060030</v>
      </c>
      <c r="C48" s="36" t="s">
        <v>157</v>
      </c>
      <c r="D48" s="36" t="s">
        <v>136</v>
      </c>
      <c r="E48" s="39">
        <v>8.1666666666666661</v>
      </c>
      <c r="F48" s="39">
        <v>8.5</v>
      </c>
      <c r="G48" s="39">
        <f t="shared" si="0"/>
        <v>8.3999999999999986</v>
      </c>
      <c r="H48" s="35" t="str">
        <f t="shared" si="1"/>
        <v>B+</v>
      </c>
      <c r="I48" s="49"/>
    </row>
    <row r="49" spans="1:9" ht="16.5" x14ac:dyDescent="0.25">
      <c r="A49" s="17">
        <v>35</v>
      </c>
      <c r="B49" s="55">
        <v>650060031</v>
      </c>
      <c r="C49" s="36" t="s">
        <v>613</v>
      </c>
      <c r="D49" s="36" t="s">
        <v>1209</v>
      </c>
      <c r="E49" s="39">
        <v>0</v>
      </c>
      <c r="F49" s="39">
        <v>0</v>
      </c>
      <c r="G49" s="39">
        <f t="shared" si="0"/>
        <v>0</v>
      </c>
      <c r="H49" s="35" t="str">
        <f t="shared" si="1"/>
        <v>F</v>
      </c>
      <c r="I49" s="49" t="s">
        <v>1023</v>
      </c>
    </row>
    <row r="50" spans="1:9" ht="16.5" x14ac:dyDescent="0.25">
      <c r="A50" s="17">
        <v>36</v>
      </c>
      <c r="B50" s="60">
        <v>650060032</v>
      </c>
      <c r="C50" s="36" t="s">
        <v>1210</v>
      </c>
      <c r="D50" s="36" t="s">
        <v>169</v>
      </c>
      <c r="E50" s="39">
        <v>7.666666666666667</v>
      </c>
      <c r="F50" s="39">
        <v>8</v>
      </c>
      <c r="G50" s="39">
        <f t="shared" si="0"/>
        <v>7.8999999999999995</v>
      </c>
      <c r="H50" s="35" t="str">
        <f t="shared" si="1"/>
        <v>B</v>
      </c>
      <c r="I50" s="61"/>
    </row>
    <row r="51" spans="1:9" ht="16.5" x14ac:dyDescent="0.25">
      <c r="A51" s="9">
        <v>37</v>
      </c>
      <c r="B51" s="55">
        <v>650060033</v>
      </c>
      <c r="C51" s="36" t="s">
        <v>1211</v>
      </c>
      <c r="D51" s="36" t="s">
        <v>106</v>
      </c>
      <c r="E51" s="39">
        <v>8</v>
      </c>
      <c r="F51" s="39">
        <v>7</v>
      </c>
      <c r="G51" s="39">
        <f t="shared" si="0"/>
        <v>7.2999999999999989</v>
      </c>
      <c r="H51" s="35" t="str">
        <f t="shared" si="1"/>
        <v>B</v>
      </c>
      <c r="I51" s="49"/>
    </row>
    <row r="52" spans="1:9" ht="16.5" x14ac:dyDescent="0.25">
      <c r="A52" s="17">
        <v>38</v>
      </c>
      <c r="B52" s="55">
        <v>650060034</v>
      </c>
      <c r="C52" s="36" t="s">
        <v>1212</v>
      </c>
      <c r="D52" s="36" t="s">
        <v>1213</v>
      </c>
      <c r="E52" s="39">
        <v>7</v>
      </c>
      <c r="F52" s="39">
        <v>8</v>
      </c>
      <c r="G52" s="39">
        <f t="shared" si="0"/>
        <v>7.6999999999999993</v>
      </c>
      <c r="H52" s="35" t="str">
        <f t="shared" si="1"/>
        <v>B</v>
      </c>
      <c r="I52" s="49"/>
    </row>
    <row r="53" spans="1:9" ht="16.5" x14ac:dyDescent="0.25">
      <c r="A53" s="17">
        <v>39</v>
      </c>
      <c r="B53" s="55">
        <v>650060035</v>
      </c>
      <c r="C53" s="36" t="s">
        <v>1214</v>
      </c>
      <c r="D53" s="36" t="s">
        <v>1215</v>
      </c>
      <c r="E53" s="39">
        <v>9.1666666666666661</v>
      </c>
      <c r="F53" s="39">
        <v>6.5</v>
      </c>
      <c r="G53" s="39">
        <f t="shared" si="0"/>
        <v>7.2999999999999989</v>
      </c>
      <c r="H53" s="35" t="str">
        <f t="shared" si="1"/>
        <v>B</v>
      </c>
      <c r="I53" s="49"/>
    </row>
    <row r="54" spans="1:9" ht="16.5" x14ac:dyDescent="0.25">
      <c r="A54" s="17">
        <v>40</v>
      </c>
      <c r="B54" s="55">
        <v>650060036</v>
      </c>
      <c r="C54" s="36" t="s">
        <v>1216</v>
      </c>
      <c r="D54" s="36" t="s">
        <v>150</v>
      </c>
      <c r="E54" s="39">
        <v>5.5</v>
      </c>
      <c r="F54" s="39">
        <v>5.5</v>
      </c>
      <c r="G54" s="39">
        <f t="shared" si="0"/>
        <v>5.5</v>
      </c>
      <c r="H54" s="35" t="str">
        <f t="shared" si="1"/>
        <v>C</v>
      </c>
      <c r="I54" s="49"/>
    </row>
    <row r="55" spans="1:9" ht="16.5" x14ac:dyDescent="0.25">
      <c r="A55" s="9">
        <v>41</v>
      </c>
      <c r="B55" s="55">
        <v>650060037</v>
      </c>
      <c r="C55" s="36" t="s">
        <v>1217</v>
      </c>
      <c r="D55" s="36" t="s">
        <v>195</v>
      </c>
      <c r="E55" s="39">
        <v>6.5</v>
      </c>
      <c r="F55" s="39">
        <v>5.5</v>
      </c>
      <c r="G55" s="39">
        <f t="shared" si="0"/>
        <v>5.8</v>
      </c>
      <c r="H55" s="35" t="str">
        <f t="shared" si="1"/>
        <v>C</v>
      </c>
      <c r="I55" s="49"/>
    </row>
    <row r="56" spans="1:9" ht="16.5" x14ac:dyDescent="0.25">
      <c r="A56" s="17">
        <v>42</v>
      </c>
      <c r="B56" s="55">
        <v>650060038</v>
      </c>
      <c r="C56" s="36" t="s">
        <v>1218</v>
      </c>
      <c r="D56" s="36" t="s">
        <v>51</v>
      </c>
      <c r="E56" s="39">
        <v>0</v>
      </c>
      <c r="F56" s="39">
        <v>0</v>
      </c>
      <c r="G56" s="39">
        <f t="shared" si="0"/>
        <v>0</v>
      </c>
      <c r="H56" s="35" t="str">
        <f t="shared" si="1"/>
        <v>F</v>
      </c>
      <c r="I56" s="49" t="s">
        <v>1023</v>
      </c>
    </row>
    <row r="57" spans="1:9" ht="16.5" x14ac:dyDescent="0.25">
      <c r="A57" s="17">
        <v>43</v>
      </c>
      <c r="B57" s="55">
        <v>650060039</v>
      </c>
      <c r="C57" s="36" t="s">
        <v>1067</v>
      </c>
      <c r="D57" s="36" t="s">
        <v>205</v>
      </c>
      <c r="E57" s="39">
        <v>5.166666666666667</v>
      </c>
      <c r="F57" s="39">
        <v>7</v>
      </c>
      <c r="G57" s="39">
        <f t="shared" si="0"/>
        <v>6.4499999999999993</v>
      </c>
      <c r="H57" s="35" t="str">
        <f t="shared" si="1"/>
        <v>C+</v>
      </c>
      <c r="I57" s="49"/>
    </row>
    <row r="58" spans="1:9" ht="16.5" x14ac:dyDescent="0.25">
      <c r="A58" s="17">
        <v>44</v>
      </c>
      <c r="B58" s="55">
        <v>650060040</v>
      </c>
      <c r="C58" s="36" t="s">
        <v>1219</v>
      </c>
      <c r="D58" s="36" t="s">
        <v>162</v>
      </c>
      <c r="E58" s="39">
        <v>7.666666666666667</v>
      </c>
      <c r="F58" s="39">
        <v>6.5</v>
      </c>
      <c r="G58" s="39">
        <f t="shared" si="0"/>
        <v>6.85</v>
      </c>
      <c r="H58" s="35" t="str">
        <f t="shared" si="1"/>
        <v>C+</v>
      </c>
      <c r="I58" s="49"/>
    </row>
    <row r="59" spans="1:9" ht="16.5" x14ac:dyDescent="0.25">
      <c r="A59" s="9">
        <v>45</v>
      </c>
      <c r="B59" s="55">
        <v>650060042</v>
      </c>
      <c r="C59" s="36" t="s">
        <v>1220</v>
      </c>
      <c r="D59" s="36" t="s">
        <v>184</v>
      </c>
      <c r="E59" s="39">
        <v>0</v>
      </c>
      <c r="F59" s="39">
        <v>0</v>
      </c>
      <c r="G59" s="39">
        <f t="shared" si="0"/>
        <v>0</v>
      </c>
      <c r="H59" s="35" t="str">
        <f t="shared" si="1"/>
        <v>F</v>
      </c>
      <c r="I59" s="49" t="s">
        <v>1023</v>
      </c>
    </row>
    <row r="60" spans="1:9" ht="16.5" x14ac:dyDescent="0.25">
      <c r="A60" s="17">
        <v>46</v>
      </c>
      <c r="B60" s="55">
        <v>650060041</v>
      </c>
      <c r="C60" s="36" t="s">
        <v>1221</v>
      </c>
      <c r="D60" s="36" t="s">
        <v>184</v>
      </c>
      <c r="E60" s="39">
        <v>0</v>
      </c>
      <c r="F60" s="39">
        <v>0</v>
      </c>
      <c r="G60" s="39">
        <f t="shared" si="0"/>
        <v>0</v>
      </c>
      <c r="H60" s="35" t="str">
        <f t="shared" si="1"/>
        <v>F</v>
      </c>
      <c r="I60" s="49" t="s">
        <v>1023</v>
      </c>
    </row>
    <row r="61" spans="1:9" ht="16.5" x14ac:dyDescent="0.25">
      <c r="A61" s="17">
        <v>47</v>
      </c>
      <c r="B61" s="55">
        <v>650060043</v>
      </c>
      <c r="C61" s="36" t="s">
        <v>1222</v>
      </c>
      <c r="D61" s="36" t="s">
        <v>1002</v>
      </c>
      <c r="E61" s="39">
        <v>0</v>
      </c>
      <c r="F61" s="39">
        <v>0</v>
      </c>
      <c r="G61" s="39">
        <f t="shared" si="0"/>
        <v>0</v>
      </c>
      <c r="H61" s="35" t="str">
        <f t="shared" si="1"/>
        <v>F</v>
      </c>
      <c r="I61" s="49" t="s">
        <v>1023</v>
      </c>
    </row>
    <row r="62" spans="1:9" ht="16.5" x14ac:dyDescent="0.25">
      <c r="A62" s="17">
        <v>48</v>
      </c>
      <c r="B62" s="55">
        <v>650060044</v>
      </c>
      <c r="C62" s="36" t="s">
        <v>470</v>
      </c>
      <c r="D62" s="36" t="s">
        <v>96</v>
      </c>
      <c r="E62" s="39">
        <v>7.333333333333333</v>
      </c>
      <c r="F62" s="39">
        <v>7.5</v>
      </c>
      <c r="G62" s="39">
        <f t="shared" si="0"/>
        <v>7.4499999999999993</v>
      </c>
      <c r="H62" s="35" t="str">
        <f t="shared" si="1"/>
        <v>B</v>
      </c>
      <c r="I62" s="49"/>
    </row>
    <row r="63" spans="1:9" ht="16.5" x14ac:dyDescent="0.25">
      <c r="A63" s="9">
        <v>49</v>
      </c>
      <c r="B63" s="60">
        <v>650060045</v>
      </c>
      <c r="C63" s="36" t="s">
        <v>1223</v>
      </c>
      <c r="D63" s="36" t="s">
        <v>154</v>
      </c>
      <c r="E63" s="39">
        <v>9.3333333333333339</v>
      </c>
      <c r="F63" s="39">
        <v>8</v>
      </c>
      <c r="G63" s="39">
        <f t="shared" si="0"/>
        <v>8.4</v>
      </c>
      <c r="H63" s="35" t="str">
        <f t="shared" si="1"/>
        <v>B+</v>
      </c>
      <c r="I63" s="61"/>
    </row>
    <row r="64" spans="1:9" ht="16.5" x14ac:dyDescent="0.25">
      <c r="A64" s="17">
        <v>50</v>
      </c>
      <c r="B64" s="55">
        <v>650060046</v>
      </c>
      <c r="C64" s="36" t="s">
        <v>1224</v>
      </c>
      <c r="D64" s="36" t="s">
        <v>121</v>
      </c>
      <c r="E64" s="39">
        <v>0</v>
      </c>
      <c r="F64" s="39">
        <v>0</v>
      </c>
      <c r="G64" s="39">
        <f t="shared" si="0"/>
        <v>0</v>
      </c>
      <c r="H64" s="35" t="str">
        <f t="shared" si="1"/>
        <v>F</v>
      </c>
      <c r="I64" s="49" t="s">
        <v>1023</v>
      </c>
    </row>
    <row r="65" spans="1:9" ht="16.5" x14ac:dyDescent="0.25">
      <c r="A65" s="17">
        <v>51</v>
      </c>
      <c r="B65" s="55">
        <v>650060047</v>
      </c>
      <c r="C65" s="57" t="s">
        <v>1225</v>
      </c>
      <c r="D65" s="57" t="s">
        <v>98</v>
      </c>
      <c r="E65" s="39">
        <v>8.5</v>
      </c>
      <c r="F65" s="39">
        <v>6.5</v>
      </c>
      <c r="G65" s="39">
        <f t="shared" si="0"/>
        <v>7.1</v>
      </c>
      <c r="H65" s="35" t="str">
        <f t="shared" si="1"/>
        <v>B</v>
      </c>
      <c r="I65" s="49"/>
    </row>
    <row r="66" spans="1:9" ht="16.5" x14ac:dyDescent="0.25">
      <c r="A66" s="17">
        <v>52</v>
      </c>
      <c r="B66" s="55">
        <v>650120196</v>
      </c>
      <c r="C66" s="36" t="s">
        <v>1226</v>
      </c>
      <c r="D66" s="36" t="s">
        <v>1215</v>
      </c>
      <c r="E66" s="39">
        <v>6.333333333333333</v>
      </c>
      <c r="F66" s="39">
        <v>6.5</v>
      </c>
      <c r="G66" s="39">
        <f t="shared" si="0"/>
        <v>6.4499999999999993</v>
      </c>
      <c r="H66" s="35" t="str">
        <f t="shared" si="1"/>
        <v>C+</v>
      </c>
      <c r="I66" s="58" t="s">
        <v>1233</v>
      </c>
    </row>
    <row r="67" spans="1:9" ht="16.5" x14ac:dyDescent="0.25">
      <c r="A67" s="17">
        <v>53</v>
      </c>
      <c r="B67" s="56">
        <v>650120180</v>
      </c>
      <c r="C67" s="36" t="s">
        <v>1227</v>
      </c>
      <c r="D67" s="36" t="s">
        <v>67</v>
      </c>
      <c r="E67" s="39">
        <v>7</v>
      </c>
      <c r="F67" s="39">
        <v>6</v>
      </c>
      <c r="G67" s="39">
        <f t="shared" si="0"/>
        <v>6.2999999999999989</v>
      </c>
      <c r="H67" s="35" t="str">
        <f t="shared" si="1"/>
        <v>C+</v>
      </c>
      <c r="I67" s="58" t="s">
        <v>1233</v>
      </c>
    </row>
    <row r="68" spans="1:9" ht="16.5" x14ac:dyDescent="0.25">
      <c r="A68" s="17">
        <v>54</v>
      </c>
      <c r="B68" s="56">
        <v>650120191</v>
      </c>
      <c r="C68" s="36" t="s">
        <v>1228</v>
      </c>
      <c r="D68" s="36" t="s">
        <v>1229</v>
      </c>
      <c r="E68" s="39">
        <v>8</v>
      </c>
      <c r="F68" s="39">
        <v>6</v>
      </c>
      <c r="G68" s="39">
        <f t="shared" si="0"/>
        <v>6.6</v>
      </c>
      <c r="H68" s="35" t="str">
        <f t="shared" si="1"/>
        <v>C+</v>
      </c>
      <c r="I68" s="58" t="s">
        <v>1233</v>
      </c>
    </row>
    <row r="69" spans="1:9" ht="16.5" x14ac:dyDescent="0.25">
      <c r="A69" s="9">
        <v>55</v>
      </c>
      <c r="B69" s="56">
        <v>650120168</v>
      </c>
      <c r="C69" s="36" t="s">
        <v>1230</v>
      </c>
      <c r="D69" s="36" t="s">
        <v>1103</v>
      </c>
      <c r="E69" s="39">
        <v>7.333333333333333</v>
      </c>
      <c r="F69" s="39">
        <v>6.5</v>
      </c>
      <c r="G69" s="39">
        <f t="shared" si="0"/>
        <v>6.75</v>
      </c>
      <c r="H69" s="35" t="str">
        <f t="shared" si="1"/>
        <v>C+</v>
      </c>
      <c r="I69" s="58" t="s">
        <v>1233</v>
      </c>
    </row>
    <row r="70" spans="1:9" ht="16.5" x14ac:dyDescent="0.25">
      <c r="A70" s="17">
        <v>56</v>
      </c>
      <c r="B70" s="56">
        <v>450110119</v>
      </c>
      <c r="C70" s="36" t="s">
        <v>1231</v>
      </c>
      <c r="D70" s="36" t="s">
        <v>1232</v>
      </c>
      <c r="E70" s="39">
        <v>6.666666666666667</v>
      </c>
      <c r="F70" s="39">
        <v>6</v>
      </c>
      <c r="G70" s="39">
        <f t="shared" si="0"/>
        <v>6.1999999999999993</v>
      </c>
      <c r="H70" s="35" t="str">
        <f t="shared" si="1"/>
        <v>C+</v>
      </c>
      <c r="I70" s="59" t="s">
        <v>1234</v>
      </c>
    </row>
    <row r="71" spans="1:9" ht="16.5" x14ac:dyDescent="0.25">
      <c r="A71" s="17"/>
      <c r="B71" s="21"/>
      <c r="C71" s="22"/>
      <c r="D71" s="23"/>
      <c r="E71" s="84"/>
      <c r="F71" s="84"/>
      <c r="G71" s="84"/>
      <c r="H71" s="85"/>
      <c r="I71" s="86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5.75" x14ac:dyDescent="0.25">
      <c r="A73" s="24" t="str">
        <f>"Cộng danh sách gồm "</f>
        <v xml:space="preserve">Cộng danh sách gồm </v>
      </c>
      <c r="B73" s="24"/>
      <c r="C73" s="24"/>
      <c r="D73" s="25">
        <v>56</v>
      </c>
      <c r="E73" s="26">
        <v>1</v>
      </c>
      <c r="F73" s="27"/>
      <c r="G73" s="1"/>
      <c r="H73" s="1"/>
      <c r="I73" s="1"/>
    </row>
    <row r="74" spans="1:9" ht="15.75" x14ac:dyDescent="0.25">
      <c r="A74" s="81" t="s">
        <v>20</v>
      </c>
      <c r="B74" s="81"/>
      <c r="C74" s="81"/>
      <c r="D74" s="28">
        <f>COUNTIF(G15:G71,"&gt;=5")</f>
        <v>39</v>
      </c>
      <c r="E74" s="29">
        <f>D74/D73</f>
        <v>0.6964285714285714</v>
      </c>
      <c r="F74" s="30"/>
      <c r="G74" s="1"/>
      <c r="H74" s="1"/>
      <c r="I74" s="1"/>
    </row>
    <row r="75" spans="1:9" ht="15.75" x14ac:dyDescent="0.25">
      <c r="A75" s="81" t="s">
        <v>21</v>
      </c>
      <c r="B75" s="81"/>
      <c r="C75" s="81"/>
      <c r="D75" s="28">
        <f>COUNTIF(G15:G71,"&lt;5")</f>
        <v>17</v>
      </c>
      <c r="E75" s="29">
        <f>D75/D73</f>
        <v>0.30357142857142855</v>
      </c>
      <c r="F75" s="30"/>
      <c r="G75" s="1"/>
      <c r="H75" s="1"/>
      <c r="I75" s="1"/>
    </row>
    <row r="76" spans="1:9" ht="15.75" x14ac:dyDescent="0.25">
      <c r="A76" s="31"/>
      <c r="B76" s="31"/>
      <c r="C76" s="4"/>
      <c r="D76" s="31"/>
      <c r="E76" s="3"/>
      <c r="F76" s="1"/>
      <c r="G76" s="1"/>
      <c r="H76" s="1"/>
      <c r="I76" s="1"/>
    </row>
    <row r="77" spans="1:9" ht="15.75" x14ac:dyDescent="0.25">
      <c r="A77" s="1"/>
      <c r="B77" s="1"/>
      <c r="C77" s="1"/>
      <c r="D77" s="1"/>
      <c r="E77" s="82" t="str">
        <f ca="1">"TP. Hồ Chí Minh, ngày "&amp;  DAY(NOW())&amp;" tháng " &amp;MONTH(NOW())&amp;" năm "&amp;YEAR(NOW())</f>
        <v>TP. Hồ Chí Minh, ngày 21 tháng 12 năm 2019</v>
      </c>
      <c r="F77" s="82"/>
      <c r="G77" s="82"/>
      <c r="H77" s="82"/>
      <c r="I77" s="82"/>
    </row>
    <row r="78" spans="1:9" ht="15.75" x14ac:dyDescent="0.25">
      <c r="A78" s="64" t="s">
        <v>22</v>
      </c>
      <c r="B78" s="64"/>
      <c r="C78" s="64"/>
      <c r="D78" s="1"/>
      <c r="E78" s="64" t="s">
        <v>23</v>
      </c>
      <c r="F78" s="64"/>
      <c r="G78" s="64"/>
      <c r="H78" s="64"/>
      <c r="I78" s="64"/>
    </row>
    <row r="82" spans="6:8" ht="16.5" x14ac:dyDescent="0.25">
      <c r="F82" s="83" t="s">
        <v>1025</v>
      </c>
      <c r="G82" s="83"/>
      <c r="H82" s="83"/>
    </row>
  </sheetData>
  <protectedRanges>
    <protectedRange sqref="I15:I71" name="Range4"/>
    <protectedRange sqref="B15:F71" name="Range3"/>
    <protectedRange sqref="C9:C10" name="Range2"/>
    <protectedRange sqref="A4" name="Range1"/>
    <protectedRange sqref="E13:F13" name="Range6"/>
    <protectedRange sqref="G8:G9" name="Range2_1"/>
    <protectedRange sqref="C8" name="Range2_2"/>
  </protectedRanges>
  <mergeCells count="27">
    <mergeCell ref="F82:H82"/>
    <mergeCell ref="I12:I13"/>
    <mergeCell ref="C14:D14"/>
    <mergeCell ref="A74:C74"/>
    <mergeCell ref="A75:C75"/>
    <mergeCell ref="E77:I77"/>
    <mergeCell ref="A78:C78"/>
    <mergeCell ref="E78:I78"/>
    <mergeCell ref="G12:H1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1">
    <cfRule type="cellIs" dxfId="4" priority="3" stopIfTrue="1" operator="equal">
      <formula>"F"</formula>
    </cfRule>
  </conditionalFormatting>
  <conditionalFormatting sqref="G71">
    <cfRule type="expression" dxfId="3" priority="2" stopIfTrue="1">
      <formula>MAX(#REF!)&lt;4</formula>
    </cfRule>
  </conditionalFormatting>
  <conditionalFormatting sqref="G15:G70">
    <cfRule type="expression" dxfId="2" priority="1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5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7109375" customWidth="1"/>
    <col min="2" max="2" width="14" customWidth="1"/>
    <col min="3" max="3" width="20" customWidth="1"/>
    <col min="4" max="4" width="8.85546875" customWidth="1"/>
    <col min="9" max="9" width="11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1013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306</v>
      </c>
      <c r="C15" s="11" t="s">
        <v>307</v>
      </c>
      <c r="D15" s="12" t="s">
        <v>25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308</v>
      </c>
      <c r="C16" s="11" t="s">
        <v>138</v>
      </c>
      <c r="D16" s="12" t="s">
        <v>25</v>
      </c>
      <c r="E16" s="18"/>
      <c r="F16" s="19"/>
      <c r="G16" s="19">
        <f t="shared" ref="G16:G67" si="0">E16*$E$13+F16*$F$13</f>
        <v>0</v>
      </c>
      <c r="H16" s="15" t="str">
        <f t="shared" ref="H16:H67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309</v>
      </c>
      <c r="C17" s="11" t="s">
        <v>310</v>
      </c>
      <c r="D17" s="12" t="s">
        <v>25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311</v>
      </c>
      <c r="C18" s="11" t="s">
        <v>312</v>
      </c>
      <c r="D18" s="12" t="s">
        <v>25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313</v>
      </c>
      <c r="C19" s="11" t="s">
        <v>314</v>
      </c>
      <c r="D19" s="12" t="s">
        <v>25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315</v>
      </c>
      <c r="C20" s="11" t="s">
        <v>316</v>
      </c>
      <c r="D20" s="12" t="s">
        <v>84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317</v>
      </c>
      <c r="C21" s="11" t="s">
        <v>318</v>
      </c>
      <c r="D21" s="12" t="s">
        <v>73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319</v>
      </c>
      <c r="C22" s="11" t="s">
        <v>320</v>
      </c>
      <c r="D22" s="12" t="s">
        <v>321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322</v>
      </c>
      <c r="C23" s="11" t="s">
        <v>323</v>
      </c>
      <c r="D23" s="12" t="s">
        <v>29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324</v>
      </c>
      <c r="C24" s="11" t="s">
        <v>170</v>
      </c>
      <c r="D24" s="12" t="s">
        <v>74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325</v>
      </c>
      <c r="C25" s="11" t="s">
        <v>47</v>
      </c>
      <c r="D25" s="12" t="s">
        <v>326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327</v>
      </c>
      <c r="C26" s="11" t="s">
        <v>328</v>
      </c>
      <c r="D26" s="12" t="s">
        <v>158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329</v>
      </c>
      <c r="C27" s="11" t="s">
        <v>164</v>
      </c>
      <c r="D27" s="12" t="s">
        <v>86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330</v>
      </c>
      <c r="C28" s="11" t="s">
        <v>331</v>
      </c>
      <c r="D28" s="12" t="s">
        <v>151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332</v>
      </c>
      <c r="C29" s="11" t="s">
        <v>333</v>
      </c>
      <c r="D29" s="12" t="s">
        <v>87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334</v>
      </c>
      <c r="C30" s="11" t="s">
        <v>133</v>
      </c>
      <c r="D30" s="12" t="s">
        <v>100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335</v>
      </c>
      <c r="C31" s="11" t="s">
        <v>336</v>
      </c>
      <c r="D31" s="12" t="s">
        <v>88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337</v>
      </c>
      <c r="C32" s="11" t="s">
        <v>338</v>
      </c>
      <c r="D32" s="12" t="s">
        <v>101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339</v>
      </c>
      <c r="C33" s="11" t="s">
        <v>202</v>
      </c>
      <c r="D33" s="12" t="s">
        <v>340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341</v>
      </c>
      <c r="C34" s="11" t="s">
        <v>92</v>
      </c>
      <c r="D34" s="12" t="s">
        <v>173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342</v>
      </c>
      <c r="C35" s="11" t="s">
        <v>343</v>
      </c>
      <c r="D35" s="12" t="s">
        <v>38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344</v>
      </c>
      <c r="C36" s="11" t="s">
        <v>345</v>
      </c>
      <c r="D36" s="12" t="s">
        <v>66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346</v>
      </c>
      <c r="C37" s="11" t="s">
        <v>347</v>
      </c>
      <c r="D37" s="12" t="s">
        <v>77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348</v>
      </c>
      <c r="C38" s="11" t="s">
        <v>349</v>
      </c>
      <c r="D38" s="12" t="s">
        <v>42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350</v>
      </c>
      <c r="C39" s="11" t="s">
        <v>351</v>
      </c>
      <c r="D39" s="12" t="s">
        <v>352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353</v>
      </c>
      <c r="C40" s="11" t="s">
        <v>354</v>
      </c>
      <c r="D40" s="12" t="s">
        <v>43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355</v>
      </c>
      <c r="C41" s="11" t="s">
        <v>356</v>
      </c>
      <c r="D41" s="12" t="s">
        <v>70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357</v>
      </c>
      <c r="C42" s="11" t="s">
        <v>358</v>
      </c>
      <c r="D42" s="12" t="s">
        <v>93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10" t="s">
        <v>359</v>
      </c>
      <c r="C43" s="11" t="s">
        <v>360</v>
      </c>
      <c r="D43" s="12" t="s">
        <v>149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 t="s">
        <v>361</v>
      </c>
      <c r="C44" s="11" t="s">
        <v>116</v>
      </c>
      <c r="D44" s="12" t="s">
        <v>279</v>
      </c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 t="s">
        <v>362</v>
      </c>
      <c r="C45" s="11" t="s">
        <v>363</v>
      </c>
      <c r="D45" s="12" t="s">
        <v>46</v>
      </c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 t="s">
        <v>364</v>
      </c>
      <c r="C46" s="11" t="s">
        <v>365</v>
      </c>
      <c r="D46" s="12" t="s">
        <v>106</v>
      </c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 t="s">
        <v>366</v>
      </c>
      <c r="C47" s="11" t="s">
        <v>367</v>
      </c>
      <c r="D47" s="12" t="s">
        <v>106</v>
      </c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 t="s">
        <v>368</v>
      </c>
      <c r="C48" s="11" t="s">
        <v>369</v>
      </c>
      <c r="D48" s="12" t="s">
        <v>48</v>
      </c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 t="s">
        <v>370</v>
      </c>
      <c r="C49" s="11" t="s">
        <v>92</v>
      </c>
      <c r="D49" s="12" t="s">
        <v>150</v>
      </c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371</v>
      </c>
      <c r="C50" s="11" t="s">
        <v>201</v>
      </c>
      <c r="D50" s="12" t="s">
        <v>372</v>
      </c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10" t="s">
        <v>373</v>
      </c>
      <c r="C51" s="11" t="s">
        <v>374</v>
      </c>
      <c r="D51" s="12" t="s">
        <v>50</v>
      </c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 t="s">
        <v>375</v>
      </c>
      <c r="C52" s="11" t="s">
        <v>376</v>
      </c>
      <c r="D52" s="12" t="s">
        <v>195</v>
      </c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 t="s">
        <v>377</v>
      </c>
      <c r="C53" s="11" t="s">
        <v>378</v>
      </c>
      <c r="D53" s="12" t="s">
        <v>108</v>
      </c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 t="s">
        <v>379</v>
      </c>
      <c r="C54" s="11" t="s">
        <v>138</v>
      </c>
      <c r="D54" s="12" t="s">
        <v>206</v>
      </c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6.5" x14ac:dyDescent="0.25">
      <c r="A55" s="17">
        <v>41</v>
      </c>
      <c r="B55" s="10" t="s">
        <v>380</v>
      </c>
      <c r="C55" s="11" t="s">
        <v>194</v>
      </c>
      <c r="D55" s="12" t="s">
        <v>206</v>
      </c>
      <c r="E55" s="18"/>
      <c r="F55" s="19"/>
      <c r="G55" s="19">
        <f t="shared" si="0"/>
        <v>0</v>
      </c>
      <c r="H55" s="15" t="str">
        <f t="shared" si="1"/>
        <v>F</v>
      </c>
      <c r="I55" s="20"/>
    </row>
    <row r="56" spans="1:9" ht="16.5" x14ac:dyDescent="0.25">
      <c r="A56" s="17">
        <v>42</v>
      </c>
      <c r="B56" s="10" t="s">
        <v>381</v>
      </c>
      <c r="C56" s="11" t="s">
        <v>119</v>
      </c>
      <c r="D56" s="12" t="s">
        <v>152</v>
      </c>
      <c r="E56" s="18"/>
      <c r="F56" s="19"/>
      <c r="G56" s="19">
        <f t="shared" si="0"/>
        <v>0</v>
      </c>
      <c r="H56" s="15" t="str">
        <f t="shared" si="1"/>
        <v>F</v>
      </c>
      <c r="I56" s="20"/>
    </row>
    <row r="57" spans="1:9" ht="16.5" x14ac:dyDescent="0.25">
      <c r="A57" s="17">
        <v>43</v>
      </c>
      <c r="B57" s="10" t="s">
        <v>382</v>
      </c>
      <c r="C57" s="11" t="s">
        <v>383</v>
      </c>
      <c r="D57" s="12" t="s">
        <v>96</v>
      </c>
      <c r="E57" s="18"/>
      <c r="F57" s="19"/>
      <c r="G57" s="19">
        <f t="shared" si="0"/>
        <v>0</v>
      </c>
      <c r="H57" s="15" t="str">
        <f t="shared" si="1"/>
        <v>F</v>
      </c>
      <c r="I57" s="20"/>
    </row>
    <row r="58" spans="1:9" ht="16.5" x14ac:dyDescent="0.25">
      <c r="A58" s="17">
        <v>44</v>
      </c>
      <c r="B58" s="10" t="s">
        <v>384</v>
      </c>
      <c r="C58" s="11" t="s">
        <v>385</v>
      </c>
      <c r="D58" s="12" t="s">
        <v>159</v>
      </c>
      <c r="E58" s="18"/>
      <c r="F58" s="19"/>
      <c r="G58" s="19">
        <f t="shared" si="0"/>
        <v>0</v>
      </c>
      <c r="H58" s="15" t="str">
        <f t="shared" si="1"/>
        <v>F</v>
      </c>
      <c r="I58" s="20"/>
    </row>
    <row r="59" spans="1:9" ht="16.5" x14ac:dyDescent="0.25">
      <c r="A59" s="17">
        <v>45</v>
      </c>
      <c r="B59" s="10" t="s">
        <v>386</v>
      </c>
      <c r="C59" s="11" t="s">
        <v>387</v>
      </c>
      <c r="D59" s="12" t="s">
        <v>121</v>
      </c>
      <c r="E59" s="18"/>
      <c r="F59" s="19"/>
      <c r="G59" s="19">
        <f t="shared" si="0"/>
        <v>0</v>
      </c>
      <c r="H59" s="15" t="str">
        <f t="shared" si="1"/>
        <v>F</v>
      </c>
      <c r="I59" s="20"/>
    </row>
    <row r="60" spans="1:9" ht="16.5" x14ac:dyDescent="0.25">
      <c r="A60" s="17">
        <v>46</v>
      </c>
      <c r="B60" s="21" t="s">
        <v>388</v>
      </c>
      <c r="C60" s="22" t="s">
        <v>389</v>
      </c>
      <c r="D60" s="23" t="s">
        <v>197</v>
      </c>
      <c r="E60" s="18"/>
      <c r="F60" s="19"/>
      <c r="G60" s="19">
        <f t="shared" si="0"/>
        <v>0</v>
      </c>
      <c r="H60" s="15" t="str">
        <f t="shared" si="1"/>
        <v>F</v>
      </c>
      <c r="I60" s="20"/>
    </row>
    <row r="61" spans="1:9" ht="16.5" x14ac:dyDescent="0.25">
      <c r="A61" s="17">
        <v>47</v>
      </c>
      <c r="B61" s="36"/>
      <c r="C61" s="36"/>
      <c r="D61" s="36"/>
      <c r="E61" s="18"/>
      <c r="F61" s="19"/>
      <c r="G61" s="19">
        <f t="shared" si="0"/>
        <v>0</v>
      </c>
      <c r="H61" s="15" t="str">
        <f t="shared" si="1"/>
        <v>F</v>
      </c>
      <c r="I61" s="20"/>
    </row>
    <row r="62" spans="1:9" ht="16.5" x14ac:dyDescent="0.25">
      <c r="A62" s="17">
        <v>48</v>
      </c>
      <c r="B62" s="36"/>
      <c r="C62" s="36"/>
      <c r="D62" s="36"/>
      <c r="E62" s="18"/>
      <c r="F62" s="19"/>
      <c r="G62" s="19">
        <f t="shared" si="0"/>
        <v>0</v>
      </c>
      <c r="H62" s="15" t="str">
        <f t="shared" si="1"/>
        <v>F</v>
      </c>
      <c r="I62" s="20"/>
    </row>
    <row r="63" spans="1:9" ht="16.5" x14ac:dyDescent="0.25">
      <c r="A63" s="17">
        <v>49</v>
      </c>
      <c r="B63" s="36"/>
      <c r="C63" s="36"/>
      <c r="D63" s="36"/>
      <c r="E63" s="18"/>
      <c r="F63" s="19"/>
      <c r="G63" s="19">
        <f t="shared" si="0"/>
        <v>0</v>
      </c>
      <c r="H63" s="15" t="str">
        <f t="shared" si="1"/>
        <v>F</v>
      </c>
      <c r="I63" s="20"/>
    </row>
    <row r="64" spans="1:9" ht="16.5" x14ac:dyDescent="0.25">
      <c r="A64" s="17">
        <v>50</v>
      </c>
      <c r="B64" s="36"/>
      <c r="C64" s="36"/>
      <c r="D64" s="36"/>
      <c r="E64" s="18"/>
      <c r="F64" s="19"/>
      <c r="G64" s="19">
        <f t="shared" si="0"/>
        <v>0</v>
      </c>
      <c r="H64" s="15" t="str">
        <f t="shared" si="1"/>
        <v>F</v>
      </c>
      <c r="I64" s="20"/>
    </row>
    <row r="65" spans="1:9" ht="16.5" x14ac:dyDescent="0.25">
      <c r="A65" s="17">
        <v>51</v>
      </c>
      <c r="B65" s="36"/>
      <c r="C65" s="36"/>
      <c r="D65" s="36"/>
      <c r="E65" s="18"/>
      <c r="F65" s="19"/>
      <c r="G65" s="19">
        <f t="shared" si="0"/>
        <v>0</v>
      </c>
      <c r="H65" s="15" t="str">
        <f t="shared" si="1"/>
        <v>F</v>
      </c>
      <c r="I65" s="20"/>
    </row>
    <row r="66" spans="1:9" ht="16.5" x14ac:dyDescent="0.25">
      <c r="A66" s="17">
        <v>52</v>
      </c>
      <c r="B66" s="36"/>
      <c r="C66" s="36"/>
      <c r="D66" s="36"/>
      <c r="E66" s="18"/>
      <c r="F66" s="19"/>
      <c r="G66" s="19">
        <f t="shared" si="0"/>
        <v>0</v>
      </c>
      <c r="H66" s="15" t="str">
        <f t="shared" si="1"/>
        <v>F</v>
      </c>
      <c r="I66" s="20"/>
    </row>
    <row r="67" spans="1:9" ht="16.5" x14ac:dyDescent="0.25">
      <c r="A67" s="17">
        <v>53</v>
      </c>
      <c r="B67" s="42"/>
      <c r="C67" s="43"/>
      <c r="D67" s="44"/>
      <c r="E67" s="18"/>
      <c r="F67" s="19"/>
      <c r="G67" s="19">
        <f t="shared" si="0"/>
        <v>0</v>
      </c>
      <c r="H67" s="15" t="str">
        <f t="shared" si="1"/>
        <v>F</v>
      </c>
      <c r="I67" s="20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ht="15.75" x14ac:dyDescent="0.25">
      <c r="A69" s="24" t="str">
        <f>"Cộng danh sách gồm "</f>
        <v xml:space="preserve">Cộng danh sách gồm </v>
      </c>
      <c r="B69" s="24"/>
      <c r="C69" s="24"/>
      <c r="D69" s="25">
        <f>COUNTA(H15:H67)</f>
        <v>53</v>
      </c>
      <c r="E69" s="26">
        <v>1</v>
      </c>
      <c r="F69" s="27"/>
      <c r="G69" s="1"/>
      <c r="H69" s="1"/>
      <c r="I69" s="1"/>
    </row>
    <row r="70" spans="1:9" ht="15.75" x14ac:dyDescent="0.25">
      <c r="A70" s="81" t="s">
        <v>20</v>
      </c>
      <c r="B70" s="81"/>
      <c r="C70" s="81"/>
      <c r="D70" s="28">
        <f>COUNTIF(G15:G67,"&gt;=5")</f>
        <v>0</v>
      </c>
      <c r="E70" s="29">
        <f>D70/D69</f>
        <v>0</v>
      </c>
      <c r="F70" s="30"/>
      <c r="G70" s="1"/>
      <c r="H70" s="1"/>
      <c r="I70" s="1"/>
    </row>
    <row r="71" spans="1:9" ht="15.75" x14ac:dyDescent="0.25">
      <c r="A71" s="81" t="s">
        <v>21</v>
      </c>
      <c r="B71" s="81"/>
      <c r="C71" s="81"/>
      <c r="D71" s="28">
        <f>COUNTIF(G15:G67,"&lt;5")</f>
        <v>53</v>
      </c>
      <c r="E71" s="29">
        <f>D71/D69</f>
        <v>1</v>
      </c>
      <c r="F71" s="30"/>
      <c r="G71" s="1"/>
      <c r="H71" s="1"/>
      <c r="I71" s="1"/>
    </row>
    <row r="72" spans="1:9" ht="15.75" x14ac:dyDescent="0.25">
      <c r="A72" s="31"/>
      <c r="B72" s="31"/>
      <c r="C72" s="4"/>
      <c r="D72" s="31"/>
      <c r="E72" s="3"/>
      <c r="F72" s="1"/>
      <c r="G72" s="1"/>
      <c r="H72" s="1"/>
      <c r="I72" s="1"/>
    </row>
    <row r="73" spans="1:9" ht="15.75" x14ac:dyDescent="0.25">
      <c r="A73" s="1"/>
      <c r="B73" s="1"/>
      <c r="C73" s="1"/>
      <c r="D73" s="1"/>
      <c r="E73" s="82" t="str">
        <f ca="1">"TP. Hồ Chí Minh, ngày "&amp;  DAY(NOW())&amp;" tháng " &amp;MONTH(NOW())&amp;" năm "&amp;YEAR(NOW())</f>
        <v>TP. Hồ Chí Minh, ngày 21 tháng 12 năm 2019</v>
      </c>
      <c r="F73" s="82"/>
      <c r="G73" s="82"/>
      <c r="H73" s="82"/>
      <c r="I73" s="82"/>
    </row>
    <row r="74" spans="1:9" ht="15.75" x14ac:dyDescent="0.25">
      <c r="A74" s="64" t="s">
        <v>22</v>
      </c>
      <c r="B74" s="64"/>
      <c r="C74" s="64"/>
      <c r="D74" s="1"/>
      <c r="E74" s="64" t="s">
        <v>23</v>
      </c>
      <c r="F74" s="64"/>
      <c r="G74" s="64"/>
      <c r="H74" s="64"/>
      <c r="I74" s="64"/>
    </row>
    <row r="75" spans="1:9" ht="15.75" x14ac:dyDescent="0.25">
      <c r="A75" s="1"/>
      <c r="B75" s="1"/>
      <c r="C75" s="1"/>
      <c r="D75" s="1"/>
      <c r="E75" s="1"/>
      <c r="F75" s="1"/>
      <c r="G75" s="1"/>
      <c r="H75" s="1"/>
      <c r="I75" s="1"/>
    </row>
  </sheetData>
  <protectedRanges>
    <protectedRange sqref="A75:I75" name="Range5"/>
    <protectedRange sqref="I15:I67" name="Range4"/>
    <protectedRange sqref="B15:F67" name="Range3"/>
    <protectedRange sqref="C8:C10 G8:G9" name="Range2"/>
    <protectedRange sqref="A4" name="Range1"/>
    <protectedRange sqref="E13:F13" name="Range6"/>
  </protectedRanges>
  <mergeCells count="26">
    <mergeCell ref="A74:C74"/>
    <mergeCell ref="E74:I74"/>
    <mergeCell ref="A10:B10"/>
    <mergeCell ref="C10:D10"/>
    <mergeCell ref="A12:A13"/>
    <mergeCell ref="B12:B13"/>
    <mergeCell ref="C12:D13"/>
    <mergeCell ref="G12:H12"/>
    <mergeCell ref="I12:I13"/>
    <mergeCell ref="C14:D14"/>
    <mergeCell ref="A70:C70"/>
    <mergeCell ref="A71:C71"/>
    <mergeCell ref="E73:I7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7">
    <cfRule type="cellIs" dxfId="26" priority="2" stopIfTrue="1" operator="equal">
      <formula>"F"</formula>
    </cfRule>
  </conditionalFormatting>
  <conditionalFormatting sqref="G15:G67">
    <cfRule type="expression" dxfId="25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4.85546875" customWidth="1"/>
    <col min="2" max="2" width="13.28515625" customWidth="1"/>
    <col min="3" max="3" width="20.85546875" customWidth="1"/>
    <col min="9" max="9" width="11.8554687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1014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32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390</v>
      </c>
      <c r="C15" s="36" t="s">
        <v>391</v>
      </c>
      <c r="D15" s="36" t="s">
        <v>25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392</v>
      </c>
      <c r="C16" s="36" t="s">
        <v>393</v>
      </c>
      <c r="D16" s="36" t="s">
        <v>25</v>
      </c>
      <c r="E16" s="38"/>
      <c r="F16" s="39"/>
      <c r="G16" s="39">
        <f t="shared" ref="G16:G65" si="0">E16*$E$13+F16*$F$13</f>
        <v>0</v>
      </c>
      <c r="H16" s="35" t="str">
        <f t="shared" ref="H16:H65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394</v>
      </c>
      <c r="C17" s="36" t="s">
        <v>47</v>
      </c>
      <c r="D17" s="36" t="s">
        <v>395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396</v>
      </c>
      <c r="C18" s="36" t="s">
        <v>397</v>
      </c>
      <c r="D18" s="36" t="s">
        <v>115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398</v>
      </c>
      <c r="C19" s="36" t="s">
        <v>399</v>
      </c>
      <c r="D19" s="36" t="s">
        <v>123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400</v>
      </c>
      <c r="C20" s="36" t="s">
        <v>401</v>
      </c>
      <c r="D20" s="36" t="s">
        <v>402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403</v>
      </c>
      <c r="C21" s="36" t="s">
        <v>404</v>
      </c>
      <c r="D21" s="36" t="s">
        <v>57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405</v>
      </c>
      <c r="C22" s="36" t="s">
        <v>406</v>
      </c>
      <c r="D22" s="36" t="s">
        <v>74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407</v>
      </c>
      <c r="C23" s="36" t="s">
        <v>408</v>
      </c>
      <c r="D23" s="36" t="s">
        <v>30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409</v>
      </c>
      <c r="C24" s="36" t="s">
        <v>410</v>
      </c>
      <c r="D24" s="36" t="s">
        <v>231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411</v>
      </c>
      <c r="C25" s="36" t="s">
        <v>36</v>
      </c>
      <c r="D25" s="36" t="s">
        <v>117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412</v>
      </c>
      <c r="C26" s="36" t="s">
        <v>413</v>
      </c>
      <c r="D26" s="36" t="s">
        <v>117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414</v>
      </c>
      <c r="C27" s="36" t="s">
        <v>415</v>
      </c>
      <c r="D27" s="36" t="s">
        <v>87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416</v>
      </c>
      <c r="C28" s="36" t="s">
        <v>417</v>
      </c>
      <c r="D28" s="36" t="s">
        <v>101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418</v>
      </c>
      <c r="C29" s="36" t="s">
        <v>143</v>
      </c>
      <c r="D29" s="36" t="s">
        <v>32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419</v>
      </c>
      <c r="C30" s="36" t="s">
        <v>181</v>
      </c>
      <c r="D30" s="36" t="s">
        <v>118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420</v>
      </c>
      <c r="C31" s="36" t="s">
        <v>421</v>
      </c>
      <c r="D31" s="36" t="s">
        <v>422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423</v>
      </c>
      <c r="C32" s="36" t="s">
        <v>424</v>
      </c>
      <c r="D32" s="36" t="s">
        <v>35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425</v>
      </c>
      <c r="C33" s="36" t="s">
        <v>426</v>
      </c>
      <c r="D33" s="36" t="s">
        <v>61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427</v>
      </c>
      <c r="C34" s="36" t="s">
        <v>428</v>
      </c>
      <c r="D34" s="36" t="s">
        <v>62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429</v>
      </c>
      <c r="C35" s="36" t="s">
        <v>430</v>
      </c>
      <c r="D35" s="36" t="s">
        <v>134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431</v>
      </c>
      <c r="C36" s="36" t="s">
        <v>130</v>
      </c>
      <c r="D36" s="36" t="s">
        <v>37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432</v>
      </c>
      <c r="C37" s="36" t="s">
        <v>141</v>
      </c>
      <c r="D37" s="36" t="s">
        <v>38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433</v>
      </c>
      <c r="C38" s="36" t="s">
        <v>434</v>
      </c>
      <c r="D38" s="36" t="s">
        <v>435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436</v>
      </c>
      <c r="C39" s="36" t="s">
        <v>156</v>
      </c>
      <c r="D39" s="36" t="s">
        <v>142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437</v>
      </c>
      <c r="C40" s="36" t="s">
        <v>438</v>
      </c>
      <c r="D40" s="36" t="s">
        <v>67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439</v>
      </c>
      <c r="C41" s="36" t="s">
        <v>440</v>
      </c>
      <c r="D41" s="36" t="s">
        <v>441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442</v>
      </c>
      <c r="C42" s="36" t="s">
        <v>182</v>
      </c>
      <c r="D42" s="36" t="s">
        <v>443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444</v>
      </c>
      <c r="C43" s="36" t="s">
        <v>445</v>
      </c>
      <c r="D43" s="36" t="s">
        <v>443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446</v>
      </c>
      <c r="C44" s="36" t="s">
        <v>447</v>
      </c>
      <c r="D44" s="36" t="s">
        <v>77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448</v>
      </c>
      <c r="C45" s="36" t="s">
        <v>449</v>
      </c>
      <c r="D45" s="36" t="s">
        <v>265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450</v>
      </c>
      <c r="C46" s="36" t="s">
        <v>451</v>
      </c>
      <c r="D46" s="36" t="s">
        <v>111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452</v>
      </c>
      <c r="C47" s="36" t="s">
        <v>295</v>
      </c>
      <c r="D47" s="36" t="s">
        <v>113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453</v>
      </c>
      <c r="C48" s="36" t="s">
        <v>72</v>
      </c>
      <c r="D48" s="36" t="s">
        <v>113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454</v>
      </c>
      <c r="C49" s="36" t="s">
        <v>72</v>
      </c>
      <c r="D49" s="36" t="s">
        <v>113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455</v>
      </c>
      <c r="C50" s="36" t="s">
        <v>456</v>
      </c>
      <c r="D50" s="36" t="s">
        <v>161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457</v>
      </c>
      <c r="C51" s="36" t="s">
        <v>458</v>
      </c>
      <c r="D51" s="36" t="s">
        <v>200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459</v>
      </c>
      <c r="C52" s="36" t="s">
        <v>166</v>
      </c>
      <c r="D52" s="36" t="s">
        <v>81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460</v>
      </c>
      <c r="C53" s="36" t="s">
        <v>461</v>
      </c>
      <c r="D53" s="36" t="s">
        <v>462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463</v>
      </c>
      <c r="C54" s="36" t="s">
        <v>464</v>
      </c>
      <c r="D54" s="36" t="s">
        <v>52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465</v>
      </c>
      <c r="C55" s="36" t="s">
        <v>466</v>
      </c>
      <c r="D55" s="36" t="s">
        <v>54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467</v>
      </c>
      <c r="C56" s="36" t="s">
        <v>468</v>
      </c>
      <c r="D56" s="36" t="s">
        <v>108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469</v>
      </c>
      <c r="C57" s="36" t="s">
        <v>470</v>
      </c>
      <c r="D57" s="36" t="s">
        <v>94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471</v>
      </c>
      <c r="C58" s="36" t="s">
        <v>148</v>
      </c>
      <c r="D58" s="36" t="s">
        <v>184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472</v>
      </c>
      <c r="C59" s="36" t="s">
        <v>473</v>
      </c>
      <c r="D59" s="36" t="s">
        <v>207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474</v>
      </c>
      <c r="C60" s="36" t="s">
        <v>475</v>
      </c>
      <c r="D60" s="36" t="s">
        <v>196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476</v>
      </c>
      <c r="C61" s="36" t="s">
        <v>47</v>
      </c>
      <c r="D61" s="36" t="s">
        <v>110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/>
      <c r="C62" s="36"/>
      <c r="D62" s="36"/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/>
      <c r="C63" s="36"/>
      <c r="D63" s="36"/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/>
      <c r="C64" s="36"/>
      <c r="D64" s="36"/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6.5" x14ac:dyDescent="0.25">
      <c r="A65" s="37">
        <v>51</v>
      </c>
      <c r="B65" s="36"/>
      <c r="C65" s="36"/>
      <c r="D65" s="36"/>
      <c r="E65" s="38"/>
      <c r="F65" s="39"/>
      <c r="G65" s="39">
        <f t="shared" si="0"/>
        <v>0</v>
      </c>
      <c r="H65" s="35" t="str">
        <f t="shared" si="1"/>
        <v>F</v>
      </c>
      <c r="I65" s="40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81" t="s">
        <v>20</v>
      </c>
      <c r="B68" s="81"/>
      <c r="C68" s="81"/>
      <c r="D68" s="28">
        <f>COUNTIF(G15:G65,"&gt;=5")</f>
        <v>0</v>
      </c>
      <c r="E68" s="29">
        <f>D68/D67</f>
        <v>0</v>
      </c>
      <c r="F68" s="30"/>
      <c r="G68" s="1"/>
      <c r="H68" s="1"/>
      <c r="I68" s="1"/>
    </row>
    <row r="69" spans="1:9" ht="15.75" x14ac:dyDescent="0.25">
      <c r="A69" s="81" t="s">
        <v>21</v>
      </c>
      <c r="B69" s="81"/>
      <c r="C69" s="81"/>
      <c r="D69" s="28">
        <f>COUNTIF(G15:G65,"&lt;5")</f>
        <v>51</v>
      </c>
      <c r="E69" s="29">
        <f>D69/D67</f>
        <v>1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2" t="str">
        <f ca="1">"TP. Hồ Chí Minh, ngày "&amp;  DAY(NOW())&amp;" tháng " &amp;MONTH(NOW())&amp;" năm "&amp;YEAR(NOW())</f>
        <v>TP. Hồ Chí Minh, ngày 21 tháng 12 năm 2019</v>
      </c>
      <c r="F71" s="82"/>
      <c r="G71" s="82"/>
      <c r="H71" s="82"/>
      <c r="I71" s="82"/>
    </row>
    <row r="72" spans="1:9" ht="15.75" x14ac:dyDescent="0.25">
      <c r="A72" s="64" t="s">
        <v>22</v>
      </c>
      <c r="B72" s="64"/>
      <c r="C72" s="64"/>
      <c r="D72" s="1"/>
      <c r="E72" s="64" t="s">
        <v>23</v>
      </c>
      <c r="F72" s="64"/>
      <c r="G72" s="64"/>
      <c r="H72" s="64"/>
      <c r="I72" s="64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I73" name="Range5"/>
    <protectedRange sqref="I15:I65" name="Range4"/>
    <protectedRange sqref="B15:F65" name="Range3"/>
    <protectedRange sqref="C8:C10 G8:G9" name="Range2"/>
    <protectedRange sqref="A4" name="Range1"/>
    <protectedRange sqref="E13:F13" name="Range6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24" priority="2" stopIfTrue="1" operator="equal">
      <formula>"F"</formula>
    </cfRule>
  </conditionalFormatting>
  <conditionalFormatting sqref="G15:G65">
    <cfRule type="expression" dxfId="23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2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28515625" customWidth="1"/>
    <col min="2" max="2" width="14.7109375" customWidth="1"/>
    <col min="3" max="3" width="19.5703125" customWidth="1"/>
    <col min="9" max="9" width="11.14062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1015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525</v>
      </c>
      <c r="C15" s="36" t="s">
        <v>477</v>
      </c>
      <c r="D15" s="36" t="s">
        <v>25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526</v>
      </c>
      <c r="C16" s="36" t="s">
        <v>147</v>
      </c>
      <c r="D16" s="36" t="s">
        <v>25</v>
      </c>
      <c r="E16" s="38"/>
      <c r="F16" s="39"/>
      <c r="G16" s="39">
        <f t="shared" ref="G16:G64" si="0">E16*$E$13+F16*$F$13</f>
        <v>0</v>
      </c>
      <c r="H16" s="35" t="str">
        <f t="shared" ref="H16:H64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527</v>
      </c>
      <c r="C17" s="36" t="s">
        <v>478</v>
      </c>
      <c r="D17" s="36" t="s">
        <v>479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528</v>
      </c>
      <c r="C18" s="36" t="s">
        <v>480</v>
      </c>
      <c r="D18" s="36" t="s">
        <v>481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529</v>
      </c>
      <c r="C19" s="36" t="s">
        <v>482</v>
      </c>
      <c r="D19" s="36" t="s">
        <v>57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530</v>
      </c>
      <c r="C20" s="36" t="s">
        <v>483</v>
      </c>
      <c r="D20" s="36" t="s">
        <v>74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531</v>
      </c>
      <c r="C21" s="36" t="s">
        <v>484</v>
      </c>
      <c r="D21" s="36" t="s">
        <v>118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532</v>
      </c>
      <c r="C22" s="36" t="s">
        <v>202</v>
      </c>
      <c r="D22" s="36" t="s">
        <v>118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533</v>
      </c>
      <c r="C23" s="36" t="s">
        <v>485</v>
      </c>
      <c r="D23" s="36" t="s">
        <v>486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534</v>
      </c>
      <c r="C24" s="36" t="s">
        <v>487</v>
      </c>
      <c r="D24" s="36" t="s">
        <v>488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535</v>
      </c>
      <c r="C25" s="36" t="s">
        <v>489</v>
      </c>
      <c r="D25" s="36" t="s">
        <v>490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536</v>
      </c>
      <c r="C26" s="36" t="s">
        <v>491</v>
      </c>
      <c r="D26" s="36" t="s">
        <v>35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537</v>
      </c>
      <c r="C27" s="36" t="s">
        <v>492</v>
      </c>
      <c r="D27" s="36" t="s">
        <v>62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538</v>
      </c>
      <c r="C28" s="36" t="s">
        <v>493</v>
      </c>
      <c r="D28" s="36" t="s">
        <v>134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539</v>
      </c>
      <c r="C29" s="36" t="s">
        <v>494</v>
      </c>
      <c r="D29" s="36" t="s">
        <v>495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540</v>
      </c>
      <c r="C30" s="36" t="s">
        <v>89</v>
      </c>
      <c r="D30" s="36" t="s">
        <v>65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541</v>
      </c>
      <c r="C31" s="36" t="s">
        <v>496</v>
      </c>
      <c r="D31" s="36" t="s">
        <v>65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542</v>
      </c>
      <c r="C32" s="36" t="s">
        <v>497</v>
      </c>
      <c r="D32" s="36" t="s">
        <v>77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543</v>
      </c>
      <c r="C33" s="36" t="s">
        <v>498</v>
      </c>
      <c r="D33" s="36" t="s">
        <v>160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544</v>
      </c>
      <c r="C34" s="36" t="s">
        <v>499</v>
      </c>
      <c r="D34" s="36" t="s">
        <v>43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545</v>
      </c>
      <c r="C35" s="36" t="s">
        <v>500</v>
      </c>
      <c r="D35" s="36" t="s">
        <v>91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546</v>
      </c>
      <c r="C36" s="36" t="s">
        <v>140</v>
      </c>
      <c r="D36" s="36" t="s">
        <v>501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547</v>
      </c>
      <c r="C37" s="36" t="s">
        <v>502</v>
      </c>
      <c r="D37" s="36" t="s">
        <v>78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548</v>
      </c>
      <c r="C38" s="36" t="s">
        <v>503</v>
      </c>
      <c r="D38" s="36" t="s">
        <v>78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549</v>
      </c>
      <c r="C39" s="36" t="s">
        <v>504</v>
      </c>
      <c r="D39" s="36" t="s">
        <v>105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550</v>
      </c>
      <c r="C40" s="36" t="s">
        <v>505</v>
      </c>
      <c r="D40" s="36" t="s">
        <v>46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551</v>
      </c>
      <c r="C41" s="36" t="s">
        <v>506</v>
      </c>
      <c r="D41" s="36" t="s">
        <v>169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552</v>
      </c>
      <c r="C42" s="36" t="s">
        <v>507</v>
      </c>
      <c r="D42" s="36" t="s">
        <v>71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553</v>
      </c>
      <c r="C43" s="36" t="s">
        <v>508</v>
      </c>
      <c r="D43" s="36" t="s">
        <v>48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554</v>
      </c>
      <c r="C44" s="36" t="s">
        <v>509</v>
      </c>
      <c r="D44" s="36" t="s">
        <v>48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555</v>
      </c>
      <c r="C45" s="36" t="s">
        <v>510</v>
      </c>
      <c r="D45" s="36" t="s">
        <v>49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556</v>
      </c>
      <c r="C46" s="36" t="s">
        <v>511</v>
      </c>
      <c r="D46" s="36" t="s">
        <v>200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557</v>
      </c>
      <c r="C47" s="36" t="s">
        <v>188</v>
      </c>
      <c r="D47" s="36" t="s">
        <v>512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558</v>
      </c>
      <c r="C48" s="36" t="s">
        <v>513</v>
      </c>
      <c r="D48" s="36" t="s">
        <v>50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559</v>
      </c>
      <c r="C49" s="36" t="s">
        <v>514</v>
      </c>
      <c r="D49" s="36" t="s">
        <v>81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560</v>
      </c>
      <c r="C50" s="36" t="s">
        <v>515</v>
      </c>
      <c r="D50" s="36" t="s">
        <v>289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561</v>
      </c>
      <c r="C51" s="36" t="s">
        <v>516</v>
      </c>
      <c r="D51" s="36" t="s">
        <v>108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562</v>
      </c>
      <c r="C52" s="36" t="s">
        <v>517</v>
      </c>
      <c r="D52" s="36" t="s">
        <v>109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563</v>
      </c>
      <c r="C53" s="36" t="s">
        <v>192</v>
      </c>
      <c r="D53" s="36" t="s">
        <v>94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564</v>
      </c>
      <c r="C54" s="36" t="s">
        <v>518</v>
      </c>
      <c r="D54" s="36" t="s">
        <v>162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565</v>
      </c>
      <c r="C55" s="36" t="s">
        <v>519</v>
      </c>
      <c r="D55" s="36" t="s">
        <v>208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566</v>
      </c>
      <c r="C56" s="36" t="s">
        <v>520</v>
      </c>
      <c r="D56" s="36" t="s">
        <v>96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567</v>
      </c>
      <c r="C57" s="36" t="s">
        <v>514</v>
      </c>
      <c r="D57" s="36" t="s">
        <v>97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568</v>
      </c>
      <c r="C58" s="36" t="s">
        <v>56</v>
      </c>
      <c r="D58" s="36" t="s">
        <v>171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569</v>
      </c>
      <c r="C59" s="36" t="s">
        <v>521</v>
      </c>
      <c r="D59" s="36" t="s">
        <v>121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570</v>
      </c>
      <c r="C60" s="36" t="s">
        <v>522</v>
      </c>
      <c r="D60" s="36" t="s">
        <v>121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571</v>
      </c>
      <c r="C61" s="36" t="s">
        <v>523</v>
      </c>
      <c r="D61" s="36" t="s">
        <v>121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572</v>
      </c>
      <c r="C62" s="36" t="s">
        <v>524</v>
      </c>
      <c r="D62" s="36" t="s">
        <v>197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/>
      <c r="C63" s="36"/>
      <c r="D63" s="36"/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/>
      <c r="C64" s="36"/>
      <c r="D64" s="36"/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24" t="str">
        <f>"Cộng danh sách gồm "</f>
        <v xml:space="preserve">Cộng danh sách gồm </v>
      </c>
      <c r="B66" s="24"/>
      <c r="C66" s="24"/>
      <c r="D66" s="25">
        <f>COUNTA(H15:H64)</f>
        <v>50</v>
      </c>
      <c r="E66" s="26">
        <v>1</v>
      </c>
      <c r="F66" s="27"/>
      <c r="G66" s="1"/>
      <c r="H66" s="1"/>
      <c r="I66" s="1"/>
    </row>
    <row r="67" spans="1:9" ht="15.75" x14ac:dyDescent="0.25">
      <c r="A67" s="81" t="s">
        <v>20</v>
      </c>
      <c r="B67" s="81"/>
      <c r="C67" s="81"/>
      <c r="D67" s="28">
        <f>COUNTIF(G15:G64,"&gt;=5")</f>
        <v>0</v>
      </c>
      <c r="E67" s="29">
        <f>D67/D66</f>
        <v>0</v>
      </c>
      <c r="F67" s="30"/>
      <c r="G67" s="1"/>
      <c r="H67" s="1"/>
      <c r="I67" s="1"/>
    </row>
    <row r="68" spans="1:9" ht="15.75" x14ac:dyDescent="0.25">
      <c r="A68" s="81" t="s">
        <v>21</v>
      </c>
      <c r="B68" s="81"/>
      <c r="C68" s="81"/>
      <c r="D68" s="28">
        <f>COUNTIF(G15:G64,"&lt;5")</f>
        <v>50</v>
      </c>
      <c r="E68" s="29">
        <f>D68/D66</f>
        <v>1</v>
      </c>
      <c r="F68" s="30"/>
      <c r="G68" s="1"/>
      <c r="H68" s="1"/>
      <c r="I68" s="1"/>
    </row>
    <row r="69" spans="1:9" ht="15.75" x14ac:dyDescent="0.25">
      <c r="A69" s="31"/>
      <c r="B69" s="31"/>
      <c r="C69" s="4"/>
      <c r="D69" s="31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82" t="str">
        <f ca="1">"TP. Hồ Chí Minh, ngày "&amp;  DAY(NOW())&amp;" tháng " &amp;MONTH(NOW())&amp;" năm "&amp;YEAR(NOW())</f>
        <v>TP. Hồ Chí Minh, ngày 21 tháng 12 năm 2019</v>
      </c>
      <c r="F70" s="82"/>
      <c r="G70" s="82"/>
      <c r="H70" s="82"/>
      <c r="I70" s="82"/>
    </row>
    <row r="71" spans="1:9" ht="15.75" x14ac:dyDescent="0.25">
      <c r="A71" s="64" t="s">
        <v>22</v>
      </c>
      <c r="B71" s="64"/>
      <c r="C71" s="64"/>
      <c r="D71" s="1"/>
      <c r="E71" s="64" t="s">
        <v>23</v>
      </c>
      <c r="F71" s="64"/>
      <c r="G71" s="64"/>
      <c r="H71" s="64"/>
      <c r="I71" s="64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</sheetData>
  <protectedRanges>
    <protectedRange sqref="A72:I72" name="Range5"/>
    <protectedRange sqref="I15:I64" name="Range4"/>
    <protectedRange sqref="B15:F64" name="Range3"/>
    <protectedRange sqref="C8:C10 G8:G9" name="Range2"/>
    <protectedRange sqref="A4" name="Range1"/>
    <protectedRange sqref="E13:F13" name="Range6"/>
  </protectedRanges>
  <mergeCells count="26"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22" priority="2" stopIfTrue="1" operator="equal">
      <formula>"F"</formula>
    </cfRule>
  </conditionalFormatting>
  <conditionalFormatting sqref="G15:G64">
    <cfRule type="expression" dxfId="21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6.140625" customWidth="1"/>
    <col min="2" max="2" width="15.42578125" customWidth="1"/>
    <col min="3" max="3" width="17.4257812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1016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573</v>
      </c>
      <c r="C15" s="11" t="s">
        <v>574</v>
      </c>
      <c r="D15" s="12" t="s">
        <v>73</v>
      </c>
      <c r="E15" s="13"/>
      <c r="F15" s="14"/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575</v>
      </c>
      <c r="C16" s="11" t="s">
        <v>576</v>
      </c>
      <c r="D16" s="12" t="s">
        <v>132</v>
      </c>
      <c r="E16" s="18"/>
      <c r="F16" s="19"/>
      <c r="G16" s="19">
        <f t="shared" ref="G16:G54" si="0">E16*$E$13+F16*$F$13</f>
        <v>0</v>
      </c>
      <c r="H16" s="15" t="str">
        <f t="shared" ref="H16:H54" si="1">IF(G16&lt;4,"F",IF(G16&lt;=4.9,"D",IF(G16&lt;=5.4,"D+",IF(G16&lt;=5.9,"C",IF(G16&lt;=6.9,"C+",IF(G16&lt;=7.9,"B",IF(G16&lt;=8.4,"B+","A")))))))</f>
        <v>F</v>
      </c>
      <c r="I16" s="20"/>
    </row>
    <row r="17" spans="1:9" ht="16.5" x14ac:dyDescent="0.25">
      <c r="A17" s="17">
        <v>3</v>
      </c>
      <c r="B17" s="10" t="s">
        <v>577</v>
      </c>
      <c r="C17" s="11" t="s">
        <v>187</v>
      </c>
      <c r="D17" s="12" t="s">
        <v>30</v>
      </c>
      <c r="E17" s="18"/>
      <c r="F17" s="19"/>
      <c r="G17" s="19">
        <f t="shared" si="0"/>
        <v>0</v>
      </c>
      <c r="H17" s="15" t="str">
        <f t="shared" si="1"/>
        <v>F</v>
      </c>
      <c r="I17" s="20"/>
    </row>
    <row r="18" spans="1:9" ht="16.5" x14ac:dyDescent="0.25">
      <c r="A18" s="17">
        <v>4</v>
      </c>
      <c r="B18" s="10" t="s">
        <v>578</v>
      </c>
      <c r="C18" s="11" t="s">
        <v>579</v>
      </c>
      <c r="D18" s="12" t="s">
        <v>60</v>
      </c>
      <c r="E18" s="18"/>
      <c r="F18" s="19"/>
      <c r="G18" s="19">
        <f t="shared" si="0"/>
        <v>0</v>
      </c>
      <c r="H18" s="15" t="str">
        <f t="shared" si="1"/>
        <v>F</v>
      </c>
      <c r="I18" s="20"/>
    </row>
    <row r="19" spans="1:9" ht="16.5" x14ac:dyDescent="0.25">
      <c r="A19" s="17">
        <v>5</v>
      </c>
      <c r="B19" s="10" t="s">
        <v>580</v>
      </c>
      <c r="C19" s="11" t="s">
        <v>192</v>
      </c>
      <c r="D19" s="12" t="s">
        <v>60</v>
      </c>
      <c r="E19" s="18"/>
      <c r="F19" s="19"/>
      <c r="G19" s="19">
        <f t="shared" si="0"/>
        <v>0</v>
      </c>
      <c r="H19" s="15" t="str">
        <f t="shared" si="1"/>
        <v>F</v>
      </c>
      <c r="I19" s="20"/>
    </row>
    <row r="20" spans="1:9" ht="16.5" x14ac:dyDescent="0.25">
      <c r="A20" s="17">
        <v>6</v>
      </c>
      <c r="B20" s="10" t="s">
        <v>581</v>
      </c>
      <c r="C20" s="11" t="s">
        <v>582</v>
      </c>
      <c r="D20" s="12" t="s">
        <v>101</v>
      </c>
      <c r="E20" s="18"/>
      <c r="F20" s="19"/>
      <c r="G20" s="19">
        <f t="shared" si="0"/>
        <v>0</v>
      </c>
      <c r="H20" s="15" t="str">
        <f t="shared" si="1"/>
        <v>F</v>
      </c>
      <c r="I20" s="20"/>
    </row>
    <row r="21" spans="1:9" ht="16.5" x14ac:dyDescent="0.25">
      <c r="A21" s="17">
        <v>7</v>
      </c>
      <c r="B21" s="10" t="s">
        <v>583</v>
      </c>
      <c r="C21" s="11" t="s">
        <v>584</v>
      </c>
      <c r="D21" s="12" t="s">
        <v>32</v>
      </c>
      <c r="E21" s="18"/>
      <c r="F21" s="19"/>
      <c r="G21" s="19">
        <f t="shared" si="0"/>
        <v>0</v>
      </c>
      <c r="H21" s="15" t="str">
        <f t="shared" si="1"/>
        <v>F</v>
      </c>
      <c r="I21" s="20"/>
    </row>
    <row r="22" spans="1:9" ht="16.5" x14ac:dyDescent="0.25">
      <c r="A22" s="17">
        <v>8</v>
      </c>
      <c r="B22" s="10" t="s">
        <v>585</v>
      </c>
      <c r="C22" s="11" t="s">
        <v>72</v>
      </c>
      <c r="D22" s="12" t="s">
        <v>32</v>
      </c>
      <c r="E22" s="18"/>
      <c r="F22" s="19"/>
      <c r="G22" s="19">
        <f t="shared" si="0"/>
        <v>0</v>
      </c>
      <c r="H22" s="15" t="str">
        <f t="shared" si="1"/>
        <v>F</v>
      </c>
      <c r="I22" s="20"/>
    </row>
    <row r="23" spans="1:9" ht="16.5" x14ac:dyDescent="0.25">
      <c r="A23" s="17">
        <v>9</v>
      </c>
      <c r="B23" s="10" t="s">
        <v>586</v>
      </c>
      <c r="C23" s="11" t="s">
        <v>175</v>
      </c>
      <c r="D23" s="12" t="s">
        <v>422</v>
      </c>
      <c r="E23" s="18"/>
      <c r="F23" s="19"/>
      <c r="G23" s="19">
        <f t="shared" si="0"/>
        <v>0</v>
      </c>
      <c r="H23" s="15" t="str">
        <f t="shared" si="1"/>
        <v>F</v>
      </c>
      <c r="I23" s="20"/>
    </row>
    <row r="24" spans="1:9" ht="16.5" x14ac:dyDescent="0.25">
      <c r="A24" s="17">
        <v>10</v>
      </c>
      <c r="B24" s="10" t="s">
        <v>587</v>
      </c>
      <c r="C24" s="11" t="s">
        <v>588</v>
      </c>
      <c r="D24" s="12" t="s">
        <v>488</v>
      </c>
      <c r="E24" s="18"/>
      <c r="F24" s="19"/>
      <c r="G24" s="19">
        <f t="shared" si="0"/>
        <v>0</v>
      </c>
      <c r="H24" s="15" t="str">
        <f t="shared" si="1"/>
        <v>F</v>
      </c>
      <c r="I24" s="20"/>
    </row>
    <row r="25" spans="1:9" ht="16.5" x14ac:dyDescent="0.25">
      <c r="A25" s="17">
        <v>11</v>
      </c>
      <c r="B25" s="10" t="s">
        <v>589</v>
      </c>
      <c r="C25" s="11" t="s">
        <v>590</v>
      </c>
      <c r="D25" s="12" t="s">
        <v>591</v>
      </c>
      <c r="E25" s="18"/>
      <c r="F25" s="19"/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592</v>
      </c>
      <c r="C26" s="11" t="s">
        <v>593</v>
      </c>
      <c r="D26" s="12" t="s">
        <v>35</v>
      </c>
      <c r="E26" s="18"/>
      <c r="F26" s="19"/>
      <c r="G26" s="19">
        <f t="shared" si="0"/>
        <v>0</v>
      </c>
      <c r="H26" s="15" t="str">
        <f t="shared" si="1"/>
        <v>F</v>
      </c>
      <c r="I26" s="20"/>
    </row>
    <row r="27" spans="1:9" ht="16.5" x14ac:dyDescent="0.25">
      <c r="A27" s="17">
        <v>13</v>
      </c>
      <c r="B27" s="10" t="s">
        <v>594</v>
      </c>
      <c r="C27" s="11" t="s">
        <v>90</v>
      </c>
      <c r="D27" s="12" t="s">
        <v>61</v>
      </c>
      <c r="E27" s="18"/>
      <c r="F27" s="19"/>
      <c r="G27" s="19">
        <f t="shared" si="0"/>
        <v>0</v>
      </c>
      <c r="H27" s="15" t="str">
        <f t="shared" si="1"/>
        <v>F</v>
      </c>
      <c r="I27" s="20"/>
    </row>
    <row r="28" spans="1:9" ht="16.5" x14ac:dyDescent="0.25">
      <c r="A28" s="17">
        <v>14</v>
      </c>
      <c r="B28" s="10" t="s">
        <v>595</v>
      </c>
      <c r="C28" s="11" t="s">
        <v>596</v>
      </c>
      <c r="D28" s="12" t="s">
        <v>120</v>
      </c>
      <c r="E28" s="18"/>
      <c r="F28" s="19"/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597</v>
      </c>
      <c r="C29" s="11" t="s">
        <v>598</v>
      </c>
      <c r="D29" s="12" t="s">
        <v>39</v>
      </c>
      <c r="E29" s="18"/>
      <c r="F29" s="19"/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599</v>
      </c>
      <c r="C30" s="11" t="s">
        <v>600</v>
      </c>
      <c r="D30" s="12" t="s">
        <v>67</v>
      </c>
      <c r="E30" s="18"/>
      <c r="F30" s="19"/>
      <c r="G30" s="19">
        <f t="shared" si="0"/>
        <v>0</v>
      </c>
      <c r="H30" s="15" t="str">
        <f t="shared" si="1"/>
        <v>F</v>
      </c>
      <c r="I30" s="20"/>
    </row>
    <row r="31" spans="1:9" ht="16.5" x14ac:dyDescent="0.25">
      <c r="A31" s="17">
        <v>17</v>
      </c>
      <c r="B31" s="10" t="s">
        <v>601</v>
      </c>
      <c r="C31" s="11" t="s">
        <v>602</v>
      </c>
      <c r="D31" s="12" t="s">
        <v>603</v>
      </c>
      <c r="E31" s="18"/>
      <c r="F31" s="19"/>
      <c r="G31" s="19">
        <f t="shared" si="0"/>
        <v>0</v>
      </c>
      <c r="H31" s="15" t="str">
        <f t="shared" si="1"/>
        <v>F</v>
      </c>
      <c r="I31" s="20"/>
    </row>
    <row r="32" spans="1:9" ht="16.5" x14ac:dyDescent="0.25">
      <c r="A32" s="17">
        <v>18</v>
      </c>
      <c r="B32" s="10" t="s">
        <v>604</v>
      </c>
      <c r="C32" s="11" t="s">
        <v>182</v>
      </c>
      <c r="D32" s="12" t="s">
        <v>113</v>
      </c>
      <c r="E32" s="18"/>
      <c r="F32" s="19"/>
      <c r="G32" s="19">
        <f t="shared" si="0"/>
        <v>0</v>
      </c>
      <c r="H32" s="15" t="str">
        <f t="shared" si="1"/>
        <v>F</v>
      </c>
      <c r="I32" s="20"/>
    </row>
    <row r="33" spans="1:9" ht="16.5" x14ac:dyDescent="0.25">
      <c r="A33" s="17">
        <v>19</v>
      </c>
      <c r="B33" s="10" t="s">
        <v>605</v>
      </c>
      <c r="C33" s="11" t="s">
        <v>606</v>
      </c>
      <c r="D33" s="12" t="s">
        <v>113</v>
      </c>
      <c r="E33" s="18"/>
      <c r="F33" s="19"/>
      <c r="G33" s="19">
        <f t="shared" si="0"/>
        <v>0</v>
      </c>
      <c r="H33" s="15" t="str">
        <f t="shared" si="1"/>
        <v>F</v>
      </c>
      <c r="I33" s="20"/>
    </row>
    <row r="34" spans="1:9" ht="16.5" x14ac:dyDescent="0.25">
      <c r="A34" s="17">
        <v>20</v>
      </c>
      <c r="B34" s="10" t="s">
        <v>607</v>
      </c>
      <c r="C34" s="11" t="s">
        <v>608</v>
      </c>
      <c r="D34" s="12" t="s">
        <v>69</v>
      </c>
      <c r="E34" s="18"/>
      <c r="F34" s="19"/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609</v>
      </c>
      <c r="C35" s="11" t="s">
        <v>610</v>
      </c>
      <c r="D35" s="12" t="s">
        <v>611</v>
      </c>
      <c r="E35" s="18"/>
      <c r="F35" s="19"/>
      <c r="G35" s="19">
        <f t="shared" si="0"/>
        <v>0</v>
      </c>
      <c r="H35" s="15" t="str">
        <f t="shared" si="1"/>
        <v>F</v>
      </c>
      <c r="I35" s="20"/>
    </row>
    <row r="36" spans="1:9" ht="16.5" x14ac:dyDescent="0.25">
      <c r="A36" s="17">
        <v>22</v>
      </c>
      <c r="B36" s="10" t="s">
        <v>612</v>
      </c>
      <c r="C36" s="11" t="s">
        <v>613</v>
      </c>
      <c r="D36" s="12" t="s">
        <v>78</v>
      </c>
      <c r="E36" s="18"/>
      <c r="F36" s="19"/>
      <c r="G36" s="19">
        <f t="shared" si="0"/>
        <v>0</v>
      </c>
      <c r="H36" s="15" t="str">
        <f t="shared" si="1"/>
        <v>F</v>
      </c>
      <c r="I36" s="20"/>
    </row>
    <row r="37" spans="1:9" ht="16.5" x14ac:dyDescent="0.25">
      <c r="A37" s="17">
        <v>23</v>
      </c>
      <c r="B37" s="10" t="s">
        <v>614</v>
      </c>
      <c r="C37" s="11" t="s">
        <v>176</v>
      </c>
      <c r="D37" s="12" t="s">
        <v>136</v>
      </c>
      <c r="E37" s="18"/>
      <c r="F37" s="19"/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615</v>
      </c>
      <c r="C38" s="11" t="s">
        <v>267</v>
      </c>
      <c r="D38" s="12" t="s">
        <v>71</v>
      </c>
      <c r="E38" s="18"/>
      <c r="F38" s="19"/>
      <c r="G38" s="19">
        <f t="shared" si="0"/>
        <v>0</v>
      </c>
      <c r="H38" s="15" t="str">
        <f t="shared" si="1"/>
        <v>F</v>
      </c>
      <c r="I38" s="20"/>
    </row>
    <row r="39" spans="1:9" ht="16.5" x14ac:dyDescent="0.25">
      <c r="A39" s="17">
        <v>25</v>
      </c>
      <c r="B39" s="10" t="s">
        <v>616</v>
      </c>
      <c r="C39" s="11" t="s">
        <v>617</v>
      </c>
      <c r="D39" s="12" t="s">
        <v>71</v>
      </c>
      <c r="E39" s="18"/>
      <c r="F39" s="19"/>
      <c r="G39" s="19">
        <f t="shared" si="0"/>
        <v>0</v>
      </c>
      <c r="H39" s="15" t="str">
        <f t="shared" si="1"/>
        <v>F</v>
      </c>
      <c r="I39" s="20"/>
    </row>
    <row r="40" spans="1:9" ht="16.5" x14ac:dyDescent="0.25">
      <c r="A40" s="17">
        <v>26</v>
      </c>
      <c r="B40" s="10" t="s">
        <v>618</v>
      </c>
      <c r="C40" s="11" t="s">
        <v>619</v>
      </c>
      <c r="D40" s="12" t="s">
        <v>620</v>
      </c>
      <c r="E40" s="18"/>
      <c r="F40" s="19"/>
      <c r="G40" s="19">
        <f t="shared" si="0"/>
        <v>0</v>
      </c>
      <c r="H40" s="15" t="str">
        <f t="shared" si="1"/>
        <v>F</v>
      </c>
      <c r="I40" s="20"/>
    </row>
    <row r="41" spans="1:9" ht="16.5" x14ac:dyDescent="0.25">
      <c r="A41" s="17">
        <v>27</v>
      </c>
      <c r="B41" s="10" t="s">
        <v>621</v>
      </c>
      <c r="C41" s="11" t="s">
        <v>622</v>
      </c>
      <c r="D41" s="12" t="s">
        <v>162</v>
      </c>
      <c r="E41" s="18"/>
      <c r="F41" s="19"/>
      <c r="G41" s="19">
        <f t="shared" si="0"/>
        <v>0</v>
      </c>
      <c r="H41" s="15" t="str">
        <f t="shared" si="1"/>
        <v>F</v>
      </c>
      <c r="I41" s="20"/>
    </row>
    <row r="42" spans="1:9" ht="16.5" x14ac:dyDescent="0.25">
      <c r="A42" s="17">
        <v>28</v>
      </c>
      <c r="B42" s="10" t="s">
        <v>623</v>
      </c>
      <c r="C42" s="11" t="s">
        <v>624</v>
      </c>
      <c r="D42" s="12" t="s">
        <v>121</v>
      </c>
      <c r="E42" s="18"/>
      <c r="F42" s="19"/>
      <c r="G42" s="19">
        <f t="shared" si="0"/>
        <v>0</v>
      </c>
      <c r="H42" s="15" t="str">
        <f t="shared" si="1"/>
        <v>F</v>
      </c>
      <c r="I42" s="20"/>
    </row>
    <row r="43" spans="1:9" ht="16.5" x14ac:dyDescent="0.25">
      <c r="A43" s="17">
        <v>29</v>
      </c>
      <c r="B43" s="21" t="s">
        <v>625</v>
      </c>
      <c r="C43" s="22" t="s">
        <v>626</v>
      </c>
      <c r="D43" s="23" t="s">
        <v>121</v>
      </c>
      <c r="E43" s="18"/>
      <c r="F43" s="19"/>
      <c r="G43" s="19">
        <f t="shared" si="0"/>
        <v>0</v>
      </c>
      <c r="H43" s="15" t="str">
        <f t="shared" si="1"/>
        <v>F</v>
      </c>
      <c r="I43" s="20"/>
    </row>
    <row r="44" spans="1:9" ht="16.5" x14ac:dyDescent="0.25">
      <c r="A44" s="17">
        <v>30</v>
      </c>
      <c r="B44" s="10"/>
      <c r="C44" s="11"/>
      <c r="D44" s="12"/>
      <c r="E44" s="18"/>
      <c r="F44" s="19"/>
      <c r="G44" s="19">
        <f t="shared" si="0"/>
        <v>0</v>
      </c>
      <c r="H44" s="15" t="str">
        <f t="shared" si="1"/>
        <v>F</v>
      </c>
      <c r="I44" s="20"/>
    </row>
    <row r="45" spans="1:9" ht="16.5" x14ac:dyDescent="0.25">
      <c r="A45" s="17">
        <v>31</v>
      </c>
      <c r="B45" s="10"/>
      <c r="C45" s="11"/>
      <c r="D45" s="12"/>
      <c r="E45" s="18"/>
      <c r="F45" s="19"/>
      <c r="G45" s="19">
        <f t="shared" si="0"/>
        <v>0</v>
      </c>
      <c r="H45" s="15" t="str">
        <f t="shared" si="1"/>
        <v>F</v>
      </c>
      <c r="I45" s="20"/>
    </row>
    <row r="46" spans="1:9" ht="16.5" x14ac:dyDescent="0.25">
      <c r="A46" s="17">
        <v>32</v>
      </c>
      <c r="B46" s="10"/>
      <c r="C46" s="11"/>
      <c r="D46" s="12"/>
      <c r="E46" s="18"/>
      <c r="F46" s="19"/>
      <c r="G46" s="19">
        <f t="shared" si="0"/>
        <v>0</v>
      </c>
      <c r="H46" s="15" t="str">
        <f t="shared" si="1"/>
        <v>F</v>
      </c>
      <c r="I46" s="20"/>
    </row>
    <row r="47" spans="1:9" ht="16.5" x14ac:dyDescent="0.25">
      <c r="A47" s="17">
        <v>33</v>
      </c>
      <c r="B47" s="10"/>
      <c r="C47" s="11"/>
      <c r="D47" s="12"/>
      <c r="E47" s="18"/>
      <c r="F47" s="19"/>
      <c r="G47" s="19">
        <f t="shared" si="0"/>
        <v>0</v>
      </c>
      <c r="H47" s="15" t="str">
        <f t="shared" si="1"/>
        <v>F</v>
      </c>
      <c r="I47" s="20"/>
    </row>
    <row r="48" spans="1:9" ht="16.5" x14ac:dyDescent="0.25">
      <c r="A48" s="17">
        <v>34</v>
      </c>
      <c r="B48" s="10"/>
      <c r="C48" s="11"/>
      <c r="D48" s="12"/>
      <c r="E48" s="18"/>
      <c r="F48" s="19"/>
      <c r="G48" s="19">
        <f t="shared" si="0"/>
        <v>0</v>
      </c>
      <c r="H48" s="15" t="str">
        <f t="shared" si="1"/>
        <v>F</v>
      </c>
      <c r="I48" s="20"/>
    </row>
    <row r="49" spans="1:9" ht="16.5" x14ac:dyDescent="0.25">
      <c r="A49" s="17">
        <v>35</v>
      </c>
      <c r="B49" s="10"/>
      <c r="C49" s="11"/>
      <c r="D49" s="12"/>
      <c r="E49" s="18"/>
      <c r="F49" s="19"/>
      <c r="G49" s="19">
        <f t="shared" si="0"/>
        <v>0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/>
      <c r="C50" s="11"/>
      <c r="D50" s="12"/>
      <c r="E50" s="18"/>
      <c r="F50" s="19"/>
      <c r="G50" s="19">
        <f t="shared" si="0"/>
        <v>0</v>
      </c>
      <c r="H50" s="15" t="str">
        <f t="shared" si="1"/>
        <v>F</v>
      </c>
      <c r="I50" s="20"/>
    </row>
    <row r="51" spans="1:9" ht="16.5" x14ac:dyDescent="0.25">
      <c r="A51" s="17">
        <v>37</v>
      </c>
      <c r="B51" s="21"/>
      <c r="C51" s="22"/>
      <c r="D51" s="23"/>
      <c r="E51" s="18"/>
      <c r="F51" s="19"/>
      <c r="G51" s="19">
        <f t="shared" si="0"/>
        <v>0</v>
      </c>
      <c r="H51" s="15" t="str">
        <f t="shared" si="1"/>
        <v>F</v>
      </c>
      <c r="I51" s="20"/>
    </row>
    <row r="52" spans="1:9" ht="16.5" x14ac:dyDescent="0.25">
      <c r="A52" s="17">
        <v>38</v>
      </c>
      <c r="B52" s="10"/>
      <c r="C52" s="11"/>
      <c r="D52" s="12"/>
      <c r="E52" s="18"/>
      <c r="F52" s="19"/>
      <c r="G52" s="19">
        <f t="shared" si="0"/>
        <v>0</v>
      </c>
      <c r="H52" s="15" t="str">
        <f t="shared" si="1"/>
        <v>F</v>
      </c>
      <c r="I52" s="20"/>
    </row>
    <row r="53" spans="1:9" ht="16.5" x14ac:dyDescent="0.25">
      <c r="A53" s="17">
        <v>39</v>
      </c>
      <c r="B53" s="10"/>
      <c r="C53" s="11"/>
      <c r="D53" s="12"/>
      <c r="E53" s="18"/>
      <c r="F53" s="19"/>
      <c r="G53" s="19">
        <f t="shared" si="0"/>
        <v>0</v>
      </c>
      <c r="H53" s="15" t="str">
        <f t="shared" si="1"/>
        <v>F</v>
      </c>
      <c r="I53" s="20"/>
    </row>
    <row r="54" spans="1:9" ht="16.5" x14ac:dyDescent="0.25">
      <c r="A54" s="17">
        <v>40</v>
      </c>
      <c r="B54" s="10"/>
      <c r="C54" s="11"/>
      <c r="D54" s="12"/>
      <c r="E54" s="18"/>
      <c r="F54" s="19"/>
      <c r="G54" s="19">
        <f t="shared" si="0"/>
        <v>0</v>
      </c>
      <c r="H54" s="15" t="str">
        <f t="shared" si="1"/>
        <v>F</v>
      </c>
      <c r="I54" s="20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x14ac:dyDescent="0.25">
      <c r="A56" s="24" t="str">
        <f>"Cộng danh sách gồm "</f>
        <v xml:space="preserve">Cộng danh sách gồm </v>
      </c>
      <c r="B56" s="24"/>
      <c r="C56" s="24"/>
      <c r="D56" s="25">
        <f>COUNTA(H15:H54)</f>
        <v>40</v>
      </c>
      <c r="E56" s="26">
        <v>1</v>
      </c>
      <c r="F56" s="27"/>
      <c r="G56" s="1"/>
      <c r="H56" s="1"/>
      <c r="I56" s="1"/>
    </row>
    <row r="57" spans="1:9" ht="15.75" x14ac:dyDescent="0.25">
      <c r="A57" s="81" t="s">
        <v>20</v>
      </c>
      <c r="B57" s="81"/>
      <c r="C57" s="81"/>
      <c r="D57" s="28">
        <f>COUNTIF(G15:G54,"&gt;=5")</f>
        <v>0</v>
      </c>
      <c r="E57" s="29">
        <f>D57/D56</f>
        <v>0</v>
      </c>
      <c r="F57" s="30"/>
      <c r="G57" s="1"/>
      <c r="H57" s="1"/>
      <c r="I57" s="1"/>
    </row>
    <row r="58" spans="1:9" ht="15.75" x14ac:dyDescent="0.25">
      <c r="A58" s="81" t="s">
        <v>21</v>
      </c>
      <c r="B58" s="81"/>
      <c r="C58" s="81"/>
      <c r="D58" s="28">
        <f>COUNTIF(G15:G54,"&lt;5")</f>
        <v>40</v>
      </c>
      <c r="E58" s="29">
        <f>D58/D56</f>
        <v>1</v>
      </c>
      <c r="F58" s="30"/>
      <c r="G58" s="1"/>
      <c r="H58" s="1"/>
      <c r="I58" s="1"/>
    </row>
    <row r="59" spans="1:9" ht="15.75" x14ac:dyDescent="0.25">
      <c r="A59" s="31"/>
      <c r="B59" s="31"/>
      <c r="C59" s="4"/>
      <c r="D59" s="31"/>
      <c r="E59" s="3"/>
      <c r="F59" s="1"/>
      <c r="G59" s="1"/>
      <c r="H59" s="1"/>
      <c r="I59" s="1"/>
    </row>
    <row r="60" spans="1:9" ht="15.75" x14ac:dyDescent="0.25">
      <c r="A60" s="1"/>
      <c r="B60" s="1"/>
      <c r="C60" s="1"/>
      <c r="D60" s="1"/>
      <c r="E60" s="82" t="str">
        <f ca="1">"TP. Hồ Chí Minh, ngày "&amp;  DAY(NOW())&amp;" tháng " &amp;MONTH(NOW())&amp;" năm "&amp;YEAR(NOW())</f>
        <v>TP. Hồ Chí Minh, ngày 21 tháng 12 năm 2019</v>
      </c>
      <c r="F60" s="82"/>
      <c r="G60" s="82"/>
      <c r="H60" s="82"/>
      <c r="I60" s="82"/>
    </row>
    <row r="61" spans="1:9" ht="15.75" x14ac:dyDescent="0.25">
      <c r="A61" s="64" t="s">
        <v>22</v>
      </c>
      <c r="B61" s="64"/>
      <c r="C61" s="64"/>
      <c r="D61" s="1"/>
      <c r="E61" s="64" t="s">
        <v>23</v>
      </c>
      <c r="F61" s="64"/>
      <c r="G61" s="64"/>
      <c r="H61" s="64"/>
      <c r="I61" s="64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</sheetData>
  <protectedRanges>
    <protectedRange sqref="A62:I62" name="Range5"/>
    <protectedRange sqref="I15:I54" name="Range4"/>
    <protectedRange sqref="B15:F54" name="Range3"/>
    <protectedRange sqref="C8:C10 G8:G9" name="Range2"/>
    <protectedRange sqref="A4" name="Range1"/>
    <protectedRange sqref="E13:F13" name="Range6"/>
  </protectedRanges>
  <mergeCells count="26">
    <mergeCell ref="A61:C61"/>
    <mergeCell ref="E61:I61"/>
    <mergeCell ref="A10:B10"/>
    <mergeCell ref="C10:D10"/>
    <mergeCell ref="A12:A13"/>
    <mergeCell ref="B12:B13"/>
    <mergeCell ref="C12:D13"/>
    <mergeCell ref="G12:H12"/>
    <mergeCell ref="I12:I13"/>
    <mergeCell ref="C14:D14"/>
    <mergeCell ref="A57:C57"/>
    <mergeCell ref="A58:C58"/>
    <mergeCell ref="E60:I6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4">
    <cfRule type="cellIs" dxfId="20" priority="2" stopIfTrue="1" operator="equal">
      <formula>"F"</formula>
    </cfRule>
  </conditionalFormatting>
  <conditionalFormatting sqref="G15:G54">
    <cfRule type="expression" dxfId="19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5.42578125" customWidth="1"/>
    <col min="2" max="2" width="14.28515625" customWidth="1"/>
    <col min="3" max="3" width="20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41"/>
      <c r="H8" s="3"/>
      <c r="I8" s="3"/>
    </row>
    <row r="9" spans="1:9" ht="15.75" x14ac:dyDescent="0.25">
      <c r="A9" s="67" t="s">
        <v>8</v>
      </c>
      <c r="B9" s="67"/>
      <c r="C9" s="67" t="s">
        <v>1017</v>
      </c>
      <c r="D9" s="67"/>
      <c r="E9" s="67" t="s">
        <v>9</v>
      </c>
      <c r="F9" s="67"/>
      <c r="G9" s="41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627</v>
      </c>
      <c r="C15" s="36" t="s">
        <v>26</v>
      </c>
      <c r="D15" s="36" t="s">
        <v>123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628</v>
      </c>
      <c r="C16" s="36" t="s">
        <v>629</v>
      </c>
      <c r="D16" s="36" t="s">
        <v>137</v>
      </c>
      <c r="E16" s="38"/>
      <c r="F16" s="39"/>
      <c r="G16" s="39">
        <f t="shared" ref="G16:G47" si="0">E16*$E$13+F16*$F$13</f>
        <v>0</v>
      </c>
      <c r="H16" s="35" t="str">
        <f t="shared" ref="H16:H47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630</v>
      </c>
      <c r="C17" s="36" t="s">
        <v>631</v>
      </c>
      <c r="D17" s="36" t="s">
        <v>132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632</v>
      </c>
      <c r="C18" s="36" t="s">
        <v>633</v>
      </c>
      <c r="D18" s="36" t="s">
        <v>101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634</v>
      </c>
      <c r="C19" s="36" t="s">
        <v>635</v>
      </c>
      <c r="D19" s="36" t="s">
        <v>62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636</v>
      </c>
      <c r="C20" s="36" t="s">
        <v>637</v>
      </c>
      <c r="D20" s="36" t="s">
        <v>443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638</v>
      </c>
      <c r="C21" s="36" t="s">
        <v>99</v>
      </c>
      <c r="D21" s="36" t="s">
        <v>52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639</v>
      </c>
      <c r="C22" s="36" t="s">
        <v>640</v>
      </c>
      <c r="D22" s="36" t="s">
        <v>54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641</v>
      </c>
      <c r="C23" s="36" t="s">
        <v>642</v>
      </c>
      <c r="D23" s="36" t="s">
        <v>109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643</v>
      </c>
      <c r="C24" s="36" t="s">
        <v>148</v>
      </c>
      <c r="D24" s="36" t="s">
        <v>83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644</v>
      </c>
      <c r="C25" s="36" t="s">
        <v>645</v>
      </c>
      <c r="D25" s="36" t="s">
        <v>122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646</v>
      </c>
      <c r="C26" s="36" t="s">
        <v>647</v>
      </c>
      <c r="D26" s="36" t="s">
        <v>197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/>
      <c r="C27" s="36"/>
      <c r="D27" s="36"/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/>
      <c r="C28" s="36"/>
      <c r="D28" s="36"/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/>
      <c r="C29" s="36"/>
      <c r="D29" s="36"/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/>
      <c r="C30" s="36"/>
      <c r="D30" s="36"/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/>
      <c r="C31" s="36"/>
      <c r="D31" s="36"/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/>
      <c r="C32" s="36"/>
      <c r="D32" s="36"/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/>
      <c r="C33" s="36"/>
      <c r="D33" s="36"/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/>
      <c r="C34" s="36"/>
      <c r="D34" s="36"/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/>
      <c r="C35" s="36"/>
      <c r="D35" s="36"/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/>
      <c r="C36" s="36"/>
      <c r="D36" s="36"/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/>
      <c r="C37" s="36"/>
      <c r="D37" s="36"/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/>
      <c r="C38" s="36"/>
      <c r="D38" s="36"/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/>
      <c r="C39" s="36"/>
      <c r="D39" s="36"/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/>
      <c r="C40" s="36"/>
      <c r="D40" s="36"/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/>
      <c r="C41" s="36"/>
      <c r="D41" s="36"/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/>
      <c r="C42" s="36"/>
      <c r="D42" s="36"/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/>
      <c r="C43" s="36"/>
      <c r="D43" s="36"/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/>
      <c r="C44" s="36"/>
      <c r="D44" s="36"/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/>
      <c r="C45" s="36"/>
      <c r="D45" s="36"/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/>
      <c r="C46" s="36"/>
      <c r="D46" s="36"/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/>
      <c r="C47" s="36"/>
      <c r="D47" s="36"/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24" t="str">
        <f>"Cộng danh sách gồm "</f>
        <v xml:space="preserve">Cộng danh sách gồm </v>
      </c>
      <c r="B49" s="24"/>
      <c r="C49" s="24"/>
      <c r="D49" s="25">
        <f>COUNTA(H15:H47)</f>
        <v>33</v>
      </c>
      <c r="E49" s="26">
        <v>1</v>
      </c>
      <c r="F49" s="27"/>
      <c r="G49" s="1"/>
      <c r="H49" s="1"/>
      <c r="I49" s="1"/>
    </row>
    <row r="50" spans="1:9" ht="15.75" x14ac:dyDescent="0.25">
      <c r="A50" s="81" t="s">
        <v>20</v>
      </c>
      <c r="B50" s="81"/>
      <c r="C50" s="81"/>
      <c r="D50" s="28">
        <f>COUNTIF(G15:G47,"&gt;=5")</f>
        <v>0</v>
      </c>
      <c r="E50" s="29">
        <f>D50/D49</f>
        <v>0</v>
      </c>
      <c r="F50" s="30"/>
      <c r="G50" s="1"/>
      <c r="H50" s="1"/>
      <c r="I50" s="1"/>
    </row>
    <row r="51" spans="1:9" ht="15.75" x14ac:dyDescent="0.25">
      <c r="A51" s="81" t="s">
        <v>21</v>
      </c>
      <c r="B51" s="81"/>
      <c r="C51" s="81"/>
      <c r="D51" s="28">
        <f>COUNTIF(G15:G47,"&lt;5")</f>
        <v>33</v>
      </c>
      <c r="E51" s="29">
        <f>D51/D49</f>
        <v>1</v>
      </c>
      <c r="F51" s="30"/>
      <c r="G51" s="1"/>
      <c r="H51" s="1"/>
      <c r="I51" s="1"/>
    </row>
    <row r="52" spans="1:9" ht="15.75" x14ac:dyDescent="0.25">
      <c r="A52" s="31"/>
      <c r="B52" s="31"/>
      <c r="C52" s="4"/>
      <c r="D52" s="31"/>
      <c r="E52" s="3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82" t="str">
        <f ca="1">"TP. Hồ Chí Minh, ngày "&amp;  DAY(NOW())&amp;" tháng " &amp;MONTH(NOW())&amp;" năm "&amp;YEAR(NOW())</f>
        <v>TP. Hồ Chí Minh, ngày 21 tháng 12 năm 2019</v>
      </c>
      <c r="F53" s="82"/>
      <c r="G53" s="82"/>
      <c r="H53" s="82"/>
      <c r="I53" s="82"/>
    </row>
    <row r="54" spans="1:9" ht="15.75" x14ac:dyDescent="0.25">
      <c r="A54" s="64" t="s">
        <v>22</v>
      </c>
      <c r="B54" s="64"/>
      <c r="C54" s="64"/>
      <c r="D54" s="1"/>
      <c r="E54" s="64" t="s">
        <v>23</v>
      </c>
      <c r="F54" s="64"/>
      <c r="G54" s="64"/>
      <c r="H54" s="64"/>
      <c r="I54" s="64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</sheetData>
  <protectedRanges>
    <protectedRange sqref="A55:I55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6"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18" priority="2" stopIfTrue="1" operator="equal">
      <formula>"F"</formula>
    </cfRule>
  </conditionalFormatting>
  <conditionalFormatting sqref="G15:G47">
    <cfRule type="expression" dxfId="17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2"/>
  <sheetViews>
    <sheetView view="pageLayout" zoomScaleNormal="100" workbookViewId="0">
      <selection activeCell="C9" sqref="C9:D9"/>
    </sheetView>
  </sheetViews>
  <sheetFormatPr defaultRowHeight="15" x14ac:dyDescent="0.25"/>
  <cols>
    <col min="1" max="1" width="5.140625" customWidth="1"/>
    <col min="2" max="2" width="17.140625" customWidth="1"/>
    <col min="3" max="3" width="20.42578125" customWidth="1"/>
    <col min="4" max="4" width="8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45"/>
      <c r="B5" s="45"/>
      <c r="C5" s="45"/>
      <c r="D5" s="45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45"/>
      <c r="B7" s="45"/>
      <c r="C7" s="45"/>
      <c r="D7" s="45"/>
      <c r="E7" s="45"/>
      <c r="F7" s="45"/>
      <c r="G7" s="45"/>
      <c r="H7" s="45"/>
      <c r="I7" s="45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1018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46">
        <v>1</v>
      </c>
      <c r="B14" s="46">
        <v>2</v>
      </c>
      <c r="C14" s="80">
        <v>3</v>
      </c>
      <c r="D14" s="80"/>
      <c r="E14" s="46">
        <v>4</v>
      </c>
      <c r="F14" s="46">
        <v>5</v>
      </c>
      <c r="G14" s="46">
        <v>6</v>
      </c>
      <c r="H14" s="46">
        <v>7</v>
      </c>
      <c r="I14" s="7">
        <v>8</v>
      </c>
    </row>
    <row r="15" spans="1:9" ht="16.5" x14ac:dyDescent="0.25">
      <c r="A15" s="37">
        <v>1</v>
      </c>
      <c r="B15" s="36" t="s">
        <v>648</v>
      </c>
      <c r="C15" s="36" t="s">
        <v>649</v>
      </c>
      <c r="D15" s="36" t="s">
        <v>25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650</v>
      </c>
      <c r="C16" s="36" t="s">
        <v>651</v>
      </c>
      <c r="D16" s="36" t="s">
        <v>25</v>
      </c>
      <c r="E16" s="38"/>
      <c r="F16" s="39"/>
      <c r="G16" s="39">
        <f t="shared" ref="G16:G65" si="0">E16*$E$13+F16*$F$13</f>
        <v>0</v>
      </c>
      <c r="H16" s="35" t="str">
        <f t="shared" ref="H16:H65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652</v>
      </c>
      <c r="C17" s="36" t="s">
        <v>494</v>
      </c>
      <c r="D17" s="36" t="s">
        <v>115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653</v>
      </c>
      <c r="C18" s="36" t="s">
        <v>654</v>
      </c>
      <c r="D18" s="36" t="s">
        <v>655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656</v>
      </c>
      <c r="C19" s="36" t="s">
        <v>45</v>
      </c>
      <c r="D19" s="36" t="s">
        <v>85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657</v>
      </c>
      <c r="C20" s="36" t="s">
        <v>127</v>
      </c>
      <c r="D20" s="36" t="s">
        <v>86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658</v>
      </c>
      <c r="C21" s="36" t="s">
        <v>41</v>
      </c>
      <c r="D21" s="36" t="s">
        <v>189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659</v>
      </c>
      <c r="C22" s="36" t="s">
        <v>660</v>
      </c>
      <c r="D22" s="36" t="s">
        <v>31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661</v>
      </c>
      <c r="C23" s="36" t="s">
        <v>662</v>
      </c>
      <c r="D23" s="36" t="s">
        <v>102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663</v>
      </c>
      <c r="C24" s="36" t="s">
        <v>139</v>
      </c>
      <c r="D24" s="36" t="s">
        <v>102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664</v>
      </c>
      <c r="C25" s="36" t="s">
        <v>665</v>
      </c>
      <c r="D25" s="36" t="s">
        <v>118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666</v>
      </c>
      <c r="C26" s="36" t="s">
        <v>53</v>
      </c>
      <c r="D26" s="36" t="s">
        <v>118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667</v>
      </c>
      <c r="C27" s="36" t="s">
        <v>28</v>
      </c>
      <c r="D27" s="36" t="s">
        <v>488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668</v>
      </c>
      <c r="C28" s="36" t="s">
        <v>669</v>
      </c>
      <c r="D28" s="36" t="s">
        <v>35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670</v>
      </c>
      <c r="C29" s="36" t="s">
        <v>163</v>
      </c>
      <c r="D29" s="36" t="s">
        <v>35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671</v>
      </c>
      <c r="C30" s="36" t="s">
        <v>672</v>
      </c>
      <c r="D30" s="36" t="s">
        <v>35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673</v>
      </c>
      <c r="C31" s="36" t="s">
        <v>674</v>
      </c>
      <c r="D31" s="36" t="s">
        <v>35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675</v>
      </c>
      <c r="C32" s="36" t="s">
        <v>676</v>
      </c>
      <c r="D32" s="36" t="s">
        <v>103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677</v>
      </c>
      <c r="C33" s="36" t="s">
        <v>174</v>
      </c>
      <c r="D33" s="36" t="s">
        <v>103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678</v>
      </c>
      <c r="C34" s="36" t="s">
        <v>92</v>
      </c>
      <c r="D34" s="36" t="s">
        <v>61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679</v>
      </c>
      <c r="C35" s="36" t="s">
        <v>680</v>
      </c>
      <c r="D35" s="36" t="s">
        <v>61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681</v>
      </c>
      <c r="C36" s="36" t="s">
        <v>682</v>
      </c>
      <c r="D36" s="36" t="s">
        <v>62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683</v>
      </c>
      <c r="C37" s="36" t="s">
        <v>684</v>
      </c>
      <c r="D37" s="36" t="s">
        <v>39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685</v>
      </c>
      <c r="C38" s="36" t="s">
        <v>686</v>
      </c>
      <c r="D38" s="36" t="s">
        <v>65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687</v>
      </c>
      <c r="C39" s="36" t="s">
        <v>688</v>
      </c>
      <c r="D39" s="36" t="s">
        <v>65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689</v>
      </c>
      <c r="C40" s="36" t="s">
        <v>690</v>
      </c>
      <c r="D40" s="36" t="s">
        <v>77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691</v>
      </c>
      <c r="C41" s="36" t="s">
        <v>692</v>
      </c>
      <c r="D41" s="36" t="s">
        <v>77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693</v>
      </c>
      <c r="C42" s="36" t="s">
        <v>694</v>
      </c>
      <c r="D42" s="36" t="s">
        <v>77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695</v>
      </c>
      <c r="C43" s="36" t="s">
        <v>696</v>
      </c>
      <c r="D43" s="36" t="s">
        <v>42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697</v>
      </c>
      <c r="C44" s="36" t="s">
        <v>698</v>
      </c>
      <c r="D44" s="36" t="s">
        <v>42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699</v>
      </c>
      <c r="C45" s="36" t="s">
        <v>700</v>
      </c>
      <c r="D45" s="36" t="s">
        <v>43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701</v>
      </c>
      <c r="C46" s="36" t="s">
        <v>702</v>
      </c>
      <c r="D46" s="36" t="s">
        <v>105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703</v>
      </c>
      <c r="C47" s="36" t="s">
        <v>686</v>
      </c>
      <c r="D47" s="36" t="s">
        <v>704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705</v>
      </c>
      <c r="C48" s="36" t="s">
        <v>706</v>
      </c>
      <c r="D48" s="36" t="s">
        <v>114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707</v>
      </c>
      <c r="C49" s="36" t="s">
        <v>708</v>
      </c>
      <c r="D49" s="36" t="s">
        <v>93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709</v>
      </c>
      <c r="C50" s="36" t="s">
        <v>155</v>
      </c>
      <c r="D50" s="36" t="s">
        <v>149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710</v>
      </c>
      <c r="C51" s="36" t="s">
        <v>179</v>
      </c>
      <c r="D51" s="36" t="s">
        <v>46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711</v>
      </c>
      <c r="C52" s="36" t="s">
        <v>712</v>
      </c>
      <c r="D52" s="36" t="s">
        <v>46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713</v>
      </c>
      <c r="C53" s="36" t="s">
        <v>68</v>
      </c>
      <c r="D53" s="36" t="s">
        <v>169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714</v>
      </c>
      <c r="C54" s="36" t="s">
        <v>715</v>
      </c>
      <c r="D54" s="36" t="s">
        <v>49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716</v>
      </c>
      <c r="C55" s="36" t="s">
        <v>717</v>
      </c>
      <c r="D55" s="36" t="s">
        <v>50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718</v>
      </c>
      <c r="C56" s="36" t="s">
        <v>719</v>
      </c>
      <c r="D56" s="36" t="s">
        <v>50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720</v>
      </c>
      <c r="C57" s="36" t="s">
        <v>59</v>
      </c>
      <c r="D57" s="36" t="s">
        <v>52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721</v>
      </c>
      <c r="C58" s="36" t="s">
        <v>722</v>
      </c>
      <c r="D58" s="36" t="s">
        <v>52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723</v>
      </c>
      <c r="C59" s="36" t="s">
        <v>724</v>
      </c>
      <c r="D59" s="36" t="s">
        <v>108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725</v>
      </c>
      <c r="C60" s="36" t="s">
        <v>726</v>
      </c>
      <c r="D60" s="36" t="s">
        <v>727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728</v>
      </c>
      <c r="C61" s="36" t="s">
        <v>56</v>
      </c>
      <c r="D61" s="36" t="s">
        <v>94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729</v>
      </c>
      <c r="C62" s="36" t="s">
        <v>730</v>
      </c>
      <c r="D62" s="36" t="s">
        <v>162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 t="s">
        <v>731</v>
      </c>
      <c r="C63" s="36" t="s">
        <v>181</v>
      </c>
      <c r="D63" s="36" t="s">
        <v>96</v>
      </c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 t="s">
        <v>732</v>
      </c>
      <c r="C64" s="36" t="s">
        <v>733</v>
      </c>
      <c r="D64" s="36" t="s">
        <v>171</v>
      </c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6.5" x14ac:dyDescent="0.25">
      <c r="A65" s="37">
        <v>51</v>
      </c>
      <c r="B65" s="36" t="s">
        <v>734</v>
      </c>
      <c r="C65" s="36" t="s">
        <v>735</v>
      </c>
      <c r="D65" s="36" t="s">
        <v>197</v>
      </c>
      <c r="E65" s="38"/>
      <c r="F65" s="39"/>
      <c r="G65" s="39">
        <f t="shared" si="0"/>
        <v>0</v>
      </c>
      <c r="H65" s="35" t="str">
        <f t="shared" si="1"/>
        <v>F</v>
      </c>
      <c r="I65" s="40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81" t="s">
        <v>20</v>
      </c>
      <c r="B68" s="81"/>
      <c r="C68" s="81"/>
      <c r="D68" s="28">
        <f>COUNTIF(G15:G65,"&gt;=5")</f>
        <v>0</v>
      </c>
      <c r="E68" s="29">
        <f>D68/D67</f>
        <v>0</v>
      </c>
      <c r="F68" s="30"/>
      <c r="G68" s="1"/>
      <c r="H68" s="1"/>
      <c r="I68" s="1"/>
    </row>
    <row r="69" spans="1:9" ht="15.75" x14ac:dyDescent="0.25">
      <c r="A69" s="81" t="s">
        <v>21</v>
      </c>
      <c r="B69" s="81"/>
      <c r="C69" s="81"/>
      <c r="D69" s="28">
        <f>COUNTIF(G15:G65,"&lt;5")</f>
        <v>51</v>
      </c>
      <c r="E69" s="29">
        <f>D69/D67</f>
        <v>1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2" t="str">
        <f ca="1">"TP. Hồ Chí Minh, ngày "&amp;  DAY(NOW())&amp;" tháng " &amp;MONTH(NOW())&amp;" năm "&amp;YEAR(NOW())</f>
        <v>TP. Hồ Chí Minh, ngày 21 tháng 12 năm 2019</v>
      </c>
      <c r="F71" s="82"/>
      <c r="G71" s="82"/>
      <c r="H71" s="82"/>
      <c r="I71" s="82"/>
    </row>
    <row r="72" spans="1:9" ht="15.75" x14ac:dyDescent="0.25">
      <c r="A72" s="64" t="s">
        <v>22</v>
      </c>
      <c r="B72" s="64"/>
      <c r="C72" s="64"/>
      <c r="D72" s="1"/>
      <c r="E72" s="64" t="s">
        <v>23</v>
      </c>
      <c r="F72" s="64"/>
      <c r="G72" s="64"/>
      <c r="H72" s="64"/>
      <c r="I72" s="64"/>
    </row>
  </sheetData>
  <protectedRanges>
    <protectedRange sqref="I15:I65" name="Range4_1"/>
    <protectedRange sqref="B15:F65" name="Range3_1"/>
    <protectedRange sqref="C8:C10 G8:G9" name="Range2_1"/>
    <protectedRange sqref="A4" name="Range1_1"/>
    <protectedRange sqref="E13:F13" name="Range6_1"/>
  </protectedRanges>
  <mergeCells count="26">
    <mergeCell ref="G12:H12"/>
    <mergeCell ref="I12:I13"/>
    <mergeCell ref="C14:D14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  <mergeCell ref="A68:C68"/>
    <mergeCell ref="A69:C69"/>
    <mergeCell ref="E71:I71"/>
    <mergeCell ref="A72:C72"/>
    <mergeCell ref="E72:I72"/>
  </mergeCells>
  <conditionalFormatting sqref="H15:H65">
    <cfRule type="cellIs" dxfId="16" priority="2" stopIfTrue="1" operator="equal">
      <formula>"F"</formula>
    </cfRule>
  </conditionalFormatting>
  <conditionalFormatting sqref="G15:G65">
    <cfRule type="expression" dxfId="15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4"/>
  <sheetViews>
    <sheetView view="pageLayout" zoomScaleNormal="100" workbookViewId="0">
      <selection activeCell="C10" sqref="C10:D10"/>
    </sheetView>
  </sheetViews>
  <sheetFormatPr defaultRowHeight="15" x14ac:dyDescent="0.25"/>
  <cols>
    <col min="1" max="1" width="6.140625" customWidth="1"/>
    <col min="2" max="2" width="14.140625" customWidth="1"/>
    <col min="3" max="3" width="20.140625" customWidth="1"/>
    <col min="9" max="9" width="10.14062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1019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736</v>
      </c>
      <c r="C15" s="36" t="s">
        <v>737</v>
      </c>
      <c r="D15" s="36" t="s">
        <v>24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738</v>
      </c>
      <c r="C16" s="36" t="s">
        <v>739</v>
      </c>
      <c r="D16" s="36" t="s">
        <v>25</v>
      </c>
      <c r="E16" s="38"/>
      <c r="F16" s="39"/>
      <c r="G16" s="39">
        <f t="shared" ref="G16:G66" si="0">E16*$E$13+F16*$F$13</f>
        <v>0</v>
      </c>
      <c r="H16" s="35" t="str">
        <f t="shared" ref="H16:H66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740</v>
      </c>
      <c r="C17" s="36" t="s">
        <v>741</v>
      </c>
      <c r="D17" s="36" t="s">
        <v>115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742</v>
      </c>
      <c r="C18" s="36" t="s">
        <v>743</v>
      </c>
      <c r="D18" s="36" t="s">
        <v>27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744</v>
      </c>
      <c r="C19" s="36" t="s">
        <v>745</v>
      </c>
      <c r="D19" s="36" t="s">
        <v>125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746</v>
      </c>
      <c r="C20" s="36" t="s">
        <v>36</v>
      </c>
      <c r="D20" s="36" t="s">
        <v>125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747</v>
      </c>
      <c r="C21" s="36" t="s">
        <v>36</v>
      </c>
      <c r="D21" s="36" t="s">
        <v>74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748</v>
      </c>
      <c r="C22" s="36" t="s">
        <v>749</v>
      </c>
      <c r="D22" s="36" t="s">
        <v>30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750</v>
      </c>
      <c r="C23" s="36" t="s">
        <v>751</v>
      </c>
      <c r="D23" s="36" t="s">
        <v>58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752</v>
      </c>
      <c r="C24" s="36" t="s">
        <v>753</v>
      </c>
      <c r="D24" s="36" t="s">
        <v>86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754</v>
      </c>
      <c r="C25" s="36" t="s">
        <v>755</v>
      </c>
      <c r="D25" s="36" t="s">
        <v>117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756</v>
      </c>
      <c r="C26" s="36" t="s">
        <v>757</v>
      </c>
      <c r="D26" s="36" t="s">
        <v>60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758</v>
      </c>
      <c r="C27" s="36" t="s">
        <v>178</v>
      </c>
      <c r="D27" s="36" t="s">
        <v>32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759</v>
      </c>
      <c r="C28" s="36" t="s">
        <v>760</v>
      </c>
      <c r="D28" s="36" t="s">
        <v>32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761</v>
      </c>
      <c r="C29" s="36" t="s">
        <v>63</v>
      </c>
      <c r="D29" s="36" t="s">
        <v>76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762</v>
      </c>
      <c r="C30" s="36" t="s">
        <v>307</v>
      </c>
      <c r="D30" s="36" t="s">
        <v>488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763</v>
      </c>
      <c r="C31" s="36" t="s">
        <v>157</v>
      </c>
      <c r="D31" s="36" t="s">
        <v>764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765</v>
      </c>
      <c r="C32" s="36" t="s">
        <v>766</v>
      </c>
      <c r="D32" s="36" t="s">
        <v>767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768</v>
      </c>
      <c r="C33" s="36" t="s">
        <v>769</v>
      </c>
      <c r="D33" s="36" t="s">
        <v>35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770</v>
      </c>
      <c r="C34" s="36" t="s">
        <v>771</v>
      </c>
      <c r="D34" s="36" t="s">
        <v>35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772</v>
      </c>
      <c r="C35" s="36" t="s">
        <v>773</v>
      </c>
      <c r="D35" s="36" t="s">
        <v>61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774</v>
      </c>
      <c r="C36" s="36" t="s">
        <v>775</v>
      </c>
      <c r="D36" s="36" t="s">
        <v>39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776</v>
      </c>
      <c r="C37" s="36" t="s">
        <v>777</v>
      </c>
      <c r="D37" s="36" t="s">
        <v>65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778</v>
      </c>
      <c r="C38" s="36" t="s">
        <v>82</v>
      </c>
      <c r="D38" s="36" t="s">
        <v>65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779</v>
      </c>
      <c r="C39" s="36" t="s">
        <v>780</v>
      </c>
      <c r="D39" s="36" t="s">
        <v>66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781</v>
      </c>
      <c r="C40" s="36" t="s">
        <v>735</v>
      </c>
      <c r="D40" s="36" t="s">
        <v>66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782</v>
      </c>
      <c r="C41" s="36" t="s">
        <v>783</v>
      </c>
      <c r="D41" s="36" t="s">
        <v>603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784</v>
      </c>
      <c r="C42" s="36" t="s">
        <v>785</v>
      </c>
      <c r="D42" s="36" t="s">
        <v>168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786</v>
      </c>
      <c r="C43" s="36" t="s">
        <v>787</v>
      </c>
      <c r="D43" s="36" t="s">
        <v>113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788</v>
      </c>
      <c r="C44" s="36" t="s">
        <v>789</v>
      </c>
      <c r="D44" s="36" t="s">
        <v>161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790</v>
      </c>
      <c r="C45" s="36" t="s">
        <v>791</v>
      </c>
      <c r="D45" s="36" t="s">
        <v>105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792</v>
      </c>
      <c r="C46" s="36" t="s">
        <v>793</v>
      </c>
      <c r="D46" s="36" t="s">
        <v>794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795</v>
      </c>
      <c r="C47" s="36" t="s">
        <v>796</v>
      </c>
      <c r="D47" s="36" t="s">
        <v>46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797</v>
      </c>
      <c r="C48" s="36" t="s">
        <v>798</v>
      </c>
      <c r="D48" s="36" t="s">
        <v>46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799</v>
      </c>
      <c r="C49" s="36" t="s">
        <v>800</v>
      </c>
      <c r="D49" s="36" t="s">
        <v>46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801</v>
      </c>
      <c r="C50" s="36" t="s">
        <v>802</v>
      </c>
      <c r="D50" s="36" t="s">
        <v>106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803</v>
      </c>
      <c r="C51" s="36" t="s">
        <v>63</v>
      </c>
      <c r="D51" s="36" t="s">
        <v>180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804</v>
      </c>
      <c r="C52" s="36" t="s">
        <v>805</v>
      </c>
      <c r="D52" s="36" t="s">
        <v>50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806</v>
      </c>
      <c r="C53" s="36" t="s">
        <v>34</v>
      </c>
      <c r="D53" s="36" t="s">
        <v>50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807</v>
      </c>
      <c r="C54" s="36" t="s">
        <v>55</v>
      </c>
      <c r="D54" s="36" t="s">
        <v>183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808</v>
      </c>
      <c r="C55" s="36" t="s">
        <v>809</v>
      </c>
      <c r="D55" s="36" t="s">
        <v>54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810</v>
      </c>
      <c r="C56" s="36" t="s">
        <v>811</v>
      </c>
      <c r="D56" s="36" t="s">
        <v>54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812</v>
      </c>
      <c r="C57" s="36" t="s">
        <v>813</v>
      </c>
      <c r="D57" s="36" t="s">
        <v>108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814</v>
      </c>
      <c r="C58" s="36" t="s">
        <v>815</v>
      </c>
      <c r="D58" s="36" t="s">
        <v>131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816</v>
      </c>
      <c r="C59" s="36" t="s">
        <v>817</v>
      </c>
      <c r="D59" s="36" t="s">
        <v>83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818</v>
      </c>
      <c r="C60" s="36" t="s">
        <v>819</v>
      </c>
      <c r="D60" s="36" t="s">
        <v>196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820</v>
      </c>
      <c r="C61" s="36" t="s">
        <v>821</v>
      </c>
      <c r="D61" s="36" t="s">
        <v>822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823</v>
      </c>
      <c r="C62" s="36" t="s">
        <v>824</v>
      </c>
      <c r="D62" s="36" t="s">
        <v>121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 t="s">
        <v>825</v>
      </c>
      <c r="C63" s="36" t="s">
        <v>826</v>
      </c>
      <c r="D63" s="36" t="s">
        <v>121</v>
      </c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 t="s">
        <v>827</v>
      </c>
      <c r="C64" s="36" t="s">
        <v>828</v>
      </c>
      <c r="D64" s="36" t="s">
        <v>121</v>
      </c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6.5" x14ac:dyDescent="0.25">
      <c r="A65" s="37">
        <v>51</v>
      </c>
      <c r="B65" s="36" t="s">
        <v>829</v>
      </c>
      <c r="C65" s="36" t="s">
        <v>830</v>
      </c>
      <c r="D65" s="36" t="s">
        <v>197</v>
      </c>
      <c r="E65" s="38"/>
      <c r="F65" s="39"/>
      <c r="G65" s="39">
        <f t="shared" si="0"/>
        <v>0</v>
      </c>
      <c r="H65" s="35" t="str">
        <f t="shared" si="1"/>
        <v>F</v>
      </c>
      <c r="I65" s="40"/>
    </row>
    <row r="66" spans="1:9" ht="16.5" x14ac:dyDescent="0.25">
      <c r="A66" s="37">
        <v>52</v>
      </c>
      <c r="B66" s="36"/>
      <c r="C66" s="36"/>
      <c r="D66" s="36"/>
      <c r="E66" s="38"/>
      <c r="F66" s="39"/>
      <c r="G66" s="39">
        <f t="shared" si="0"/>
        <v>0</v>
      </c>
      <c r="H66" s="35" t="str">
        <f t="shared" si="1"/>
        <v>F</v>
      </c>
      <c r="I66" s="40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ht="15.75" x14ac:dyDescent="0.25">
      <c r="A68" s="24" t="str">
        <f>"Cộng danh sách gồm "</f>
        <v xml:space="preserve">Cộng danh sách gồm </v>
      </c>
      <c r="B68" s="24"/>
      <c r="C68" s="24"/>
      <c r="D68" s="25">
        <f>COUNTA(H15:H66)</f>
        <v>52</v>
      </c>
      <c r="E68" s="26">
        <v>1</v>
      </c>
      <c r="F68" s="27"/>
      <c r="G68" s="1"/>
      <c r="H68" s="1"/>
      <c r="I68" s="1"/>
    </row>
    <row r="69" spans="1:9" ht="15.75" x14ac:dyDescent="0.25">
      <c r="A69" s="81" t="s">
        <v>20</v>
      </c>
      <c r="B69" s="81"/>
      <c r="C69" s="81"/>
      <c r="D69" s="28">
        <f>COUNTIF(G15:G66,"&gt;=5")</f>
        <v>0</v>
      </c>
      <c r="E69" s="29">
        <f>D69/D68</f>
        <v>0</v>
      </c>
      <c r="F69" s="30"/>
      <c r="G69" s="1"/>
      <c r="H69" s="1"/>
      <c r="I69" s="1"/>
    </row>
    <row r="70" spans="1:9" ht="15.75" x14ac:dyDescent="0.25">
      <c r="A70" s="81" t="s">
        <v>21</v>
      </c>
      <c r="B70" s="81"/>
      <c r="C70" s="81"/>
      <c r="D70" s="28">
        <f>COUNTIF(G15:G66,"&lt;5")</f>
        <v>52</v>
      </c>
      <c r="E70" s="29">
        <f>D70/D68</f>
        <v>1</v>
      </c>
      <c r="F70" s="30"/>
      <c r="G70" s="1"/>
      <c r="H70" s="1"/>
      <c r="I70" s="1"/>
    </row>
    <row r="71" spans="1:9" ht="15.75" x14ac:dyDescent="0.25">
      <c r="A71" s="31"/>
      <c r="B71" s="31"/>
      <c r="C71" s="4"/>
      <c r="D71" s="31"/>
      <c r="E71" s="3"/>
      <c r="F71" s="1"/>
      <c r="G71" s="1"/>
      <c r="H71" s="1"/>
      <c r="I71" s="1"/>
    </row>
    <row r="72" spans="1:9" ht="15.75" x14ac:dyDescent="0.25">
      <c r="A72" s="1"/>
      <c r="B72" s="1"/>
      <c r="C72" s="1"/>
      <c r="D72" s="1"/>
      <c r="E72" s="82" t="str">
        <f ca="1">"TP. Hồ Chí Minh, ngày "&amp;  DAY(NOW())&amp;" tháng " &amp;MONTH(NOW())&amp;" năm "&amp;YEAR(NOW())</f>
        <v>TP. Hồ Chí Minh, ngày 21 tháng 12 năm 2019</v>
      </c>
      <c r="F72" s="82"/>
      <c r="G72" s="82"/>
      <c r="H72" s="82"/>
      <c r="I72" s="82"/>
    </row>
    <row r="73" spans="1:9" ht="15.75" x14ac:dyDescent="0.25">
      <c r="A73" s="64" t="s">
        <v>22</v>
      </c>
      <c r="B73" s="64"/>
      <c r="C73" s="64"/>
      <c r="D73" s="1"/>
      <c r="E73" s="64" t="s">
        <v>23</v>
      </c>
      <c r="F73" s="64"/>
      <c r="G73" s="64"/>
      <c r="H73" s="64"/>
      <c r="I73" s="64"/>
    </row>
    <row r="74" spans="1:9" ht="15.75" x14ac:dyDescent="0.25">
      <c r="A74" s="1"/>
      <c r="B74" s="1"/>
      <c r="C74" s="1"/>
      <c r="D74" s="1"/>
      <c r="E74" s="1"/>
      <c r="F74" s="1"/>
      <c r="G74" s="1"/>
      <c r="H74" s="1"/>
      <c r="I74" s="1"/>
    </row>
  </sheetData>
  <protectedRanges>
    <protectedRange sqref="A74:I74" name="Range5"/>
    <protectedRange sqref="I15:I66" name="Range4"/>
    <protectedRange sqref="B15:F66" name="Range3"/>
    <protectedRange sqref="C8:C10 G8:G9" name="Range2"/>
    <protectedRange sqref="A4" name="Range1"/>
    <protectedRange sqref="E13:F13" name="Range6"/>
  </protectedRanges>
  <mergeCells count="26">
    <mergeCell ref="A73:C73"/>
    <mergeCell ref="E73:I73"/>
    <mergeCell ref="A10:B10"/>
    <mergeCell ref="C10:D10"/>
    <mergeCell ref="A12:A13"/>
    <mergeCell ref="B12:B13"/>
    <mergeCell ref="C12:D13"/>
    <mergeCell ref="G12:H12"/>
    <mergeCell ref="I12:I13"/>
    <mergeCell ref="C14:D14"/>
    <mergeCell ref="A69:C69"/>
    <mergeCell ref="A70:C70"/>
    <mergeCell ref="E72:I72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6">
    <cfRule type="cellIs" dxfId="14" priority="2" stopIfTrue="1" operator="equal">
      <formula>"F"</formula>
    </cfRule>
  </conditionalFormatting>
  <conditionalFormatting sqref="G15:G66">
    <cfRule type="expression" dxfId="13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3"/>
  <sheetViews>
    <sheetView view="pageLayout" topLeftCell="A7" zoomScaleNormal="100" workbookViewId="0">
      <selection activeCell="C10" sqref="C10:D10"/>
    </sheetView>
  </sheetViews>
  <sheetFormatPr defaultRowHeight="15" x14ac:dyDescent="0.25"/>
  <cols>
    <col min="1" max="1" width="5.140625" customWidth="1"/>
    <col min="2" max="2" width="15.85546875" customWidth="1"/>
    <col min="3" max="3" width="19.5703125" customWidth="1"/>
    <col min="9" max="9" width="10.7109375" customWidth="1"/>
  </cols>
  <sheetData>
    <row r="1" spans="1:9" ht="15.75" x14ac:dyDescent="0.25">
      <c r="A1" s="64" t="s">
        <v>0</v>
      </c>
      <c r="B1" s="64"/>
      <c r="C1" s="64"/>
      <c r="D1" s="64"/>
      <c r="E1" s="64" t="s">
        <v>1</v>
      </c>
      <c r="F1" s="64"/>
      <c r="G1" s="64"/>
      <c r="H1" s="64"/>
      <c r="I1" s="64"/>
    </row>
    <row r="2" spans="1:9" ht="15.75" x14ac:dyDescent="0.25">
      <c r="A2" s="64" t="s">
        <v>2</v>
      </c>
      <c r="B2" s="64"/>
      <c r="C2" s="64"/>
      <c r="D2" s="64"/>
      <c r="E2" s="65" t="s">
        <v>3</v>
      </c>
      <c r="F2" s="65"/>
      <c r="G2" s="65"/>
      <c r="H2" s="65"/>
      <c r="I2" s="65"/>
    </row>
    <row r="3" spans="1:9" ht="15.75" x14ac:dyDescent="0.25">
      <c r="A3" s="64" t="s">
        <v>4</v>
      </c>
      <c r="B3" s="64"/>
      <c r="C3" s="64"/>
      <c r="D3" s="64"/>
      <c r="E3" s="1"/>
      <c r="F3" s="1"/>
      <c r="G3" s="1"/>
      <c r="H3" s="1"/>
      <c r="I3" s="1"/>
    </row>
    <row r="4" spans="1:9" ht="15.75" x14ac:dyDescent="0.25">
      <c r="A4" s="64" t="s">
        <v>135</v>
      </c>
      <c r="B4" s="64"/>
      <c r="C4" s="64"/>
      <c r="D4" s="64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6" t="s">
        <v>5</v>
      </c>
      <c r="B6" s="66"/>
      <c r="C6" s="66"/>
      <c r="D6" s="66"/>
      <c r="E6" s="66"/>
      <c r="F6" s="66"/>
      <c r="G6" s="66"/>
      <c r="H6" s="66"/>
      <c r="I6" s="66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67" t="s">
        <v>6</v>
      </c>
      <c r="B8" s="67"/>
      <c r="C8" s="67"/>
      <c r="D8" s="67"/>
      <c r="E8" s="67" t="s">
        <v>7</v>
      </c>
      <c r="F8" s="67"/>
      <c r="G8" s="3"/>
      <c r="H8" s="3"/>
      <c r="I8" s="3"/>
    </row>
    <row r="9" spans="1:9" ht="15.75" x14ac:dyDescent="0.25">
      <c r="A9" s="67" t="s">
        <v>8</v>
      </c>
      <c r="B9" s="67"/>
      <c r="C9" s="67" t="s">
        <v>1021</v>
      </c>
      <c r="D9" s="67"/>
      <c r="E9" s="67" t="s">
        <v>9</v>
      </c>
      <c r="F9" s="67"/>
      <c r="G9" s="3"/>
      <c r="H9" s="3"/>
      <c r="I9" s="3"/>
    </row>
    <row r="10" spans="1:9" ht="15.75" x14ac:dyDescent="0.25">
      <c r="A10" s="67" t="s">
        <v>10</v>
      </c>
      <c r="B10" s="67"/>
      <c r="C10" s="67"/>
      <c r="D10" s="67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8" t="s">
        <v>11</v>
      </c>
      <c r="B12" s="70" t="s">
        <v>12</v>
      </c>
      <c r="C12" s="72" t="s">
        <v>13</v>
      </c>
      <c r="D12" s="73"/>
      <c r="E12" s="5" t="s">
        <v>14</v>
      </c>
      <c r="F12" s="5" t="s">
        <v>15</v>
      </c>
      <c r="G12" s="76" t="s">
        <v>16</v>
      </c>
      <c r="H12" s="77"/>
      <c r="I12" s="78" t="s">
        <v>17</v>
      </c>
    </row>
    <row r="13" spans="1:9" ht="15.75" x14ac:dyDescent="0.25">
      <c r="A13" s="69"/>
      <c r="B13" s="71"/>
      <c r="C13" s="74"/>
      <c r="D13" s="75"/>
      <c r="E13" s="6">
        <v>0.3</v>
      </c>
      <c r="F13" s="6">
        <v>0.7</v>
      </c>
      <c r="G13" s="7" t="s">
        <v>18</v>
      </c>
      <c r="H13" s="7" t="s">
        <v>19</v>
      </c>
      <c r="I13" s="79"/>
    </row>
    <row r="14" spans="1:9" ht="15.75" x14ac:dyDescent="0.25">
      <c r="A14" s="8">
        <v>1</v>
      </c>
      <c r="B14" s="8">
        <v>2</v>
      </c>
      <c r="C14" s="80">
        <v>3</v>
      </c>
      <c r="D14" s="80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7">
        <v>1</v>
      </c>
      <c r="B15" s="36" t="s">
        <v>831</v>
      </c>
      <c r="C15" s="36" t="s">
        <v>832</v>
      </c>
      <c r="D15" s="36" t="s">
        <v>24</v>
      </c>
      <c r="E15" s="38"/>
      <c r="F15" s="39"/>
      <c r="G15" s="39">
        <f>E15*$E$13+F15*$F$13</f>
        <v>0</v>
      </c>
      <c r="H15" s="35" t="str">
        <f>IF(G15&lt;4,"F",IF(G15&lt;=4.9,"D",IF(G15&lt;=5.4,"D+",IF(G15&lt;=5.9,"C",IF(G15&lt;=6.9,"C+",IF(G15&lt;=7.9,"B",IF(G15&lt;=8.4,"B+","A")))))))</f>
        <v>F</v>
      </c>
      <c r="I15" s="40"/>
    </row>
    <row r="16" spans="1:9" ht="16.5" x14ac:dyDescent="0.25">
      <c r="A16" s="37">
        <v>2</v>
      </c>
      <c r="B16" s="36" t="s">
        <v>833</v>
      </c>
      <c r="C16" s="36" t="s">
        <v>834</v>
      </c>
      <c r="D16" s="36" t="s">
        <v>24</v>
      </c>
      <c r="E16" s="38"/>
      <c r="F16" s="39"/>
      <c r="G16" s="39">
        <f t="shared" ref="G16:G65" si="0">E16*$E$13+F16*$F$13</f>
        <v>0</v>
      </c>
      <c r="H16" s="35" t="str">
        <f t="shared" ref="H16:H65" si="1">IF(G16&lt;4,"F",IF(G16&lt;=4.9,"D",IF(G16&lt;=5.4,"D+",IF(G16&lt;=5.9,"C",IF(G16&lt;=6.9,"C+",IF(G16&lt;=7.9,"B",IF(G16&lt;=8.4,"B+","A")))))))</f>
        <v>F</v>
      </c>
      <c r="I16" s="40"/>
    </row>
    <row r="17" spans="1:9" ht="16.5" x14ac:dyDescent="0.25">
      <c r="A17" s="37">
        <v>3</v>
      </c>
      <c r="B17" s="36" t="s">
        <v>835</v>
      </c>
      <c r="C17" s="36" t="s">
        <v>836</v>
      </c>
      <c r="D17" s="36" t="s">
        <v>25</v>
      </c>
      <c r="E17" s="38"/>
      <c r="F17" s="39"/>
      <c r="G17" s="39">
        <f t="shared" si="0"/>
        <v>0</v>
      </c>
      <c r="H17" s="35" t="str">
        <f t="shared" si="1"/>
        <v>F</v>
      </c>
      <c r="I17" s="40"/>
    </row>
    <row r="18" spans="1:9" ht="16.5" x14ac:dyDescent="0.25">
      <c r="A18" s="37">
        <v>4</v>
      </c>
      <c r="B18" s="36" t="s">
        <v>837</v>
      </c>
      <c r="C18" s="36" t="s">
        <v>838</v>
      </c>
      <c r="D18" s="36" t="s">
        <v>84</v>
      </c>
      <c r="E18" s="38"/>
      <c r="F18" s="39"/>
      <c r="G18" s="39">
        <f t="shared" si="0"/>
        <v>0</v>
      </c>
      <c r="H18" s="35" t="str">
        <f t="shared" si="1"/>
        <v>F</v>
      </c>
      <c r="I18" s="40"/>
    </row>
    <row r="19" spans="1:9" ht="16.5" x14ac:dyDescent="0.25">
      <c r="A19" s="37">
        <v>5</v>
      </c>
      <c r="B19" s="36" t="s">
        <v>839</v>
      </c>
      <c r="C19" s="36" t="s">
        <v>63</v>
      </c>
      <c r="D19" s="36" t="s">
        <v>84</v>
      </c>
      <c r="E19" s="38"/>
      <c r="F19" s="39"/>
      <c r="G19" s="39">
        <f t="shared" si="0"/>
        <v>0</v>
      </c>
      <c r="H19" s="35" t="str">
        <f t="shared" si="1"/>
        <v>F</v>
      </c>
      <c r="I19" s="40"/>
    </row>
    <row r="20" spans="1:9" ht="16.5" x14ac:dyDescent="0.25">
      <c r="A20" s="37">
        <v>6</v>
      </c>
      <c r="B20" s="36" t="s">
        <v>840</v>
      </c>
      <c r="C20" s="36" t="s">
        <v>773</v>
      </c>
      <c r="D20" s="36" t="s">
        <v>841</v>
      </c>
      <c r="E20" s="38"/>
      <c r="F20" s="39"/>
      <c r="G20" s="39">
        <f t="shared" si="0"/>
        <v>0</v>
      </c>
      <c r="H20" s="35" t="str">
        <f t="shared" si="1"/>
        <v>F</v>
      </c>
      <c r="I20" s="40"/>
    </row>
    <row r="21" spans="1:9" ht="16.5" x14ac:dyDescent="0.25">
      <c r="A21" s="37">
        <v>7</v>
      </c>
      <c r="B21" s="36" t="s">
        <v>842</v>
      </c>
      <c r="C21" s="36" t="s">
        <v>129</v>
      </c>
      <c r="D21" s="36" t="s">
        <v>843</v>
      </c>
      <c r="E21" s="38"/>
      <c r="F21" s="39"/>
      <c r="G21" s="39">
        <f t="shared" si="0"/>
        <v>0</v>
      </c>
      <c r="H21" s="35" t="str">
        <f t="shared" si="1"/>
        <v>F</v>
      </c>
      <c r="I21" s="40"/>
    </row>
    <row r="22" spans="1:9" ht="16.5" x14ac:dyDescent="0.25">
      <c r="A22" s="37">
        <v>8</v>
      </c>
      <c r="B22" s="36" t="s">
        <v>844</v>
      </c>
      <c r="C22" s="36" t="s">
        <v>845</v>
      </c>
      <c r="D22" s="36" t="s">
        <v>846</v>
      </c>
      <c r="E22" s="38"/>
      <c r="F22" s="39"/>
      <c r="G22" s="39">
        <f t="shared" si="0"/>
        <v>0</v>
      </c>
      <c r="H22" s="35" t="str">
        <f t="shared" si="1"/>
        <v>F</v>
      </c>
      <c r="I22" s="40"/>
    </row>
    <row r="23" spans="1:9" ht="16.5" x14ac:dyDescent="0.25">
      <c r="A23" s="37">
        <v>9</v>
      </c>
      <c r="B23" s="36" t="s">
        <v>847</v>
      </c>
      <c r="C23" s="36" t="s">
        <v>848</v>
      </c>
      <c r="D23" s="36" t="s">
        <v>85</v>
      </c>
      <c r="E23" s="38"/>
      <c r="F23" s="39"/>
      <c r="G23" s="39">
        <f t="shared" si="0"/>
        <v>0</v>
      </c>
      <c r="H23" s="35" t="str">
        <f t="shared" si="1"/>
        <v>F</v>
      </c>
      <c r="I23" s="40"/>
    </row>
    <row r="24" spans="1:9" ht="16.5" x14ac:dyDescent="0.25">
      <c r="A24" s="37">
        <v>10</v>
      </c>
      <c r="B24" s="36" t="s">
        <v>849</v>
      </c>
      <c r="C24" s="36" t="s">
        <v>850</v>
      </c>
      <c r="D24" s="36" t="s">
        <v>117</v>
      </c>
      <c r="E24" s="38"/>
      <c r="F24" s="39"/>
      <c r="G24" s="39">
        <f t="shared" si="0"/>
        <v>0</v>
      </c>
      <c r="H24" s="35" t="str">
        <f t="shared" si="1"/>
        <v>F</v>
      </c>
      <c r="I24" s="40"/>
    </row>
    <row r="25" spans="1:9" ht="16.5" x14ac:dyDescent="0.25">
      <c r="A25" s="37">
        <v>11</v>
      </c>
      <c r="B25" s="36" t="s">
        <v>851</v>
      </c>
      <c r="C25" s="36" t="s">
        <v>845</v>
      </c>
      <c r="D25" s="36" t="s">
        <v>117</v>
      </c>
      <c r="E25" s="38"/>
      <c r="F25" s="39"/>
      <c r="G25" s="39">
        <f t="shared" si="0"/>
        <v>0</v>
      </c>
      <c r="H25" s="35" t="str">
        <f t="shared" si="1"/>
        <v>F</v>
      </c>
      <c r="I25" s="40"/>
    </row>
    <row r="26" spans="1:9" ht="16.5" x14ac:dyDescent="0.25">
      <c r="A26" s="37">
        <v>12</v>
      </c>
      <c r="B26" s="36" t="s">
        <v>852</v>
      </c>
      <c r="C26" s="36" t="s">
        <v>853</v>
      </c>
      <c r="D26" s="36" t="s">
        <v>189</v>
      </c>
      <c r="E26" s="38"/>
      <c r="F26" s="39"/>
      <c r="G26" s="39">
        <f t="shared" si="0"/>
        <v>0</v>
      </c>
      <c r="H26" s="35" t="str">
        <f t="shared" si="1"/>
        <v>F</v>
      </c>
      <c r="I26" s="40"/>
    </row>
    <row r="27" spans="1:9" ht="16.5" x14ac:dyDescent="0.25">
      <c r="A27" s="37">
        <v>13</v>
      </c>
      <c r="B27" s="36" t="s">
        <v>854</v>
      </c>
      <c r="C27" s="36" t="s">
        <v>855</v>
      </c>
      <c r="D27" s="36" t="s">
        <v>88</v>
      </c>
      <c r="E27" s="38"/>
      <c r="F27" s="39"/>
      <c r="G27" s="39">
        <f t="shared" si="0"/>
        <v>0</v>
      </c>
      <c r="H27" s="35" t="str">
        <f t="shared" si="1"/>
        <v>F</v>
      </c>
      <c r="I27" s="40"/>
    </row>
    <row r="28" spans="1:9" ht="16.5" x14ac:dyDescent="0.25">
      <c r="A28" s="37">
        <v>14</v>
      </c>
      <c r="B28" s="36" t="s">
        <v>856</v>
      </c>
      <c r="C28" s="36" t="s">
        <v>857</v>
      </c>
      <c r="D28" s="36" t="s">
        <v>118</v>
      </c>
      <c r="E28" s="38"/>
      <c r="F28" s="39"/>
      <c r="G28" s="39">
        <f t="shared" si="0"/>
        <v>0</v>
      </c>
      <c r="H28" s="35" t="str">
        <f t="shared" si="1"/>
        <v>F</v>
      </c>
      <c r="I28" s="40"/>
    </row>
    <row r="29" spans="1:9" ht="16.5" x14ac:dyDescent="0.25">
      <c r="A29" s="37">
        <v>15</v>
      </c>
      <c r="B29" s="36" t="s">
        <v>858</v>
      </c>
      <c r="C29" s="36" t="s">
        <v>859</v>
      </c>
      <c r="D29" s="36" t="s">
        <v>860</v>
      </c>
      <c r="E29" s="38"/>
      <c r="F29" s="39"/>
      <c r="G29" s="39">
        <f t="shared" si="0"/>
        <v>0</v>
      </c>
      <c r="H29" s="35" t="str">
        <f t="shared" si="1"/>
        <v>F</v>
      </c>
      <c r="I29" s="40"/>
    </row>
    <row r="30" spans="1:9" ht="16.5" x14ac:dyDescent="0.25">
      <c r="A30" s="37">
        <v>16</v>
      </c>
      <c r="B30" s="36" t="s">
        <v>861</v>
      </c>
      <c r="C30" s="36" t="s">
        <v>862</v>
      </c>
      <c r="D30" s="36" t="s">
        <v>35</v>
      </c>
      <c r="E30" s="38"/>
      <c r="F30" s="39"/>
      <c r="G30" s="39">
        <f t="shared" si="0"/>
        <v>0</v>
      </c>
      <c r="H30" s="35" t="str">
        <f t="shared" si="1"/>
        <v>F</v>
      </c>
      <c r="I30" s="40"/>
    </row>
    <row r="31" spans="1:9" ht="16.5" x14ac:dyDescent="0.25">
      <c r="A31" s="37">
        <v>17</v>
      </c>
      <c r="B31" s="36" t="s">
        <v>863</v>
      </c>
      <c r="C31" s="36" t="s">
        <v>138</v>
      </c>
      <c r="D31" s="36" t="s">
        <v>61</v>
      </c>
      <c r="E31" s="38"/>
      <c r="F31" s="39"/>
      <c r="G31" s="39">
        <f t="shared" si="0"/>
        <v>0</v>
      </c>
      <c r="H31" s="35" t="str">
        <f t="shared" si="1"/>
        <v>F</v>
      </c>
      <c r="I31" s="40"/>
    </row>
    <row r="32" spans="1:9" ht="16.5" x14ac:dyDescent="0.25">
      <c r="A32" s="37">
        <v>18</v>
      </c>
      <c r="B32" s="36" t="s">
        <v>864</v>
      </c>
      <c r="C32" s="36" t="s">
        <v>141</v>
      </c>
      <c r="D32" s="36" t="s">
        <v>61</v>
      </c>
      <c r="E32" s="38"/>
      <c r="F32" s="39"/>
      <c r="G32" s="39">
        <f t="shared" si="0"/>
        <v>0</v>
      </c>
      <c r="H32" s="35" t="str">
        <f t="shared" si="1"/>
        <v>F</v>
      </c>
      <c r="I32" s="40"/>
    </row>
    <row r="33" spans="1:9" ht="16.5" x14ac:dyDescent="0.25">
      <c r="A33" s="37">
        <v>19</v>
      </c>
      <c r="B33" s="36" t="s">
        <v>865</v>
      </c>
      <c r="C33" s="36" t="s">
        <v>680</v>
      </c>
      <c r="D33" s="36" t="s">
        <v>39</v>
      </c>
      <c r="E33" s="38"/>
      <c r="F33" s="39"/>
      <c r="G33" s="39">
        <f t="shared" si="0"/>
        <v>0</v>
      </c>
      <c r="H33" s="35" t="str">
        <f t="shared" si="1"/>
        <v>F</v>
      </c>
      <c r="I33" s="40"/>
    </row>
    <row r="34" spans="1:9" ht="16.5" x14ac:dyDescent="0.25">
      <c r="A34" s="37">
        <v>20</v>
      </c>
      <c r="B34" s="36" t="s">
        <v>866</v>
      </c>
      <c r="C34" s="36" t="s">
        <v>867</v>
      </c>
      <c r="D34" s="36" t="s">
        <v>40</v>
      </c>
      <c r="E34" s="38"/>
      <c r="F34" s="39"/>
      <c r="G34" s="39">
        <f t="shared" si="0"/>
        <v>0</v>
      </c>
      <c r="H34" s="35" t="str">
        <f t="shared" si="1"/>
        <v>F</v>
      </c>
      <c r="I34" s="40"/>
    </row>
    <row r="35" spans="1:9" ht="16.5" x14ac:dyDescent="0.25">
      <c r="A35" s="37">
        <v>21</v>
      </c>
      <c r="B35" s="36" t="s">
        <v>868</v>
      </c>
      <c r="C35" s="36" t="s">
        <v>869</v>
      </c>
      <c r="D35" s="36" t="s">
        <v>65</v>
      </c>
      <c r="E35" s="38"/>
      <c r="F35" s="39"/>
      <c r="G35" s="39">
        <f t="shared" si="0"/>
        <v>0</v>
      </c>
      <c r="H35" s="35" t="str">
        <f t="shared" si="1"/>
        <v>F</v>
      </c>
      <c r="I35" s="40"/>
    </row>
    <row r="36" spans="1:9" ht="16.5" x14ac:dyDescent="0.25">
      <c r="A36" s="37">
        <v>22</v>
      </c>
      <c r="B36" s="36" t="s">
        <v>870</v>
      </c>
      <c r="C36" s="36" t="s">
        <v>871</v>
      </c>
      <c r="D36" s="36" t="s">
        <v>66</v>
      </c>
      <c r="E36" s="38"/>
      <c r="F36" s="39"/>
      <c r="G36" s="39">
        <f t="shared" si="0"/>
        <v>0</v>
      </c>
      <c r="H36" s="35" t="str">
        <f t="shared" si="1"/>
        <v>F</v>
      </c>
      <c r="I36" s="40"/>
    </row>
    <row r="37" spans="1:9" ht="16.5" x14ac:dyDescent="0.25">
      <c r="A37" s="37">
        <v>23</v>
      </c>
      <c r="B37" s="36" t="s">
        <v>872</v>
      </c>
      <c r="C37" s="36" t="s">
        <v>873</v>
      </c>
      <c r="D37" s="36" t="s">
        <v>77</v>
      </c>
      <c r="E37" s="38"/>
      <c r="F37" s="39"/>
      <c r="G37" s="39">
        <f t="shared" si="0"/>
        <v>0</v>
      </c>
      <c r="H37" s="35" t="str">
        <f t="shared" si="1"/>
        <v>F</v>
      </c>
      <c r="I37" s="40"/>
    </row>
    <row r="38" spans="1:9" ht="16.5" x14ac:dyDescent="0.25">
      <c r="A38" s="37">
        <v>24</v>
      </c>
      <c r="B38" s="36" t="s">
        <v>874</v>
      </c>
      <c r="C38" s="36" t="s">
        <v>875</v>
      </c>
      <c r="D38" s="36" t="s">
        <v>111</v>
      </c>
      <c r="E38" s="38"/>
      <c r="F38" s="39"/>
      <c r="G38" s="39">
        <f t="shared" si="0"/>
        <v>0</v>
      </c>
      <c r="H38" s="35" t="str">
        <f t="shared" si="1"/>
        <v>F</v>
      </c>
      <c r="I38" s="40"/>
    </row>
    <row r="39" spans="1:9" ht="16.5" x14ac:dyDescent="0.25">
      <c r="A39" s="37">
        <v>25</v>
      </c>
      <c r="B39" s="36" t="s">
        <v>876</v>
      </c>
      <c r="C39" s="36" t="s">
        <v>41</v>
      </c>
      <c r="D39" s="36" t="s">
        <v>111</v>
      </c>
      <c r="E39" s="38"/>
      <c r="F39" s="39"/>
      <c r="G39" s="39">
        <f t="shared" si="0"/>
        <v>0</v>
      </c>
      <c r="H39" s="35" t="str">
        <f t="shared" si="1"/>
        <v>F</v>
      </c>
      <c r="I39" s="40"/>
    </row>
    <row r="40" spans="1:9" ht="16.5" x14ac:dyDescent="0.25">
      <c r="A40" s="37">
        <v>26</v>
      </c>
      <c r="B40" s="36" t="s">
        <v>877</v>
      </c>
      <c r="C40" s="36" t="s">
        <v>119</v>
      </c>
      <c r="D40" s="36" t="s">
        <v>43</v>
      </c>
      <c r="E40" s="38"/>
      <c r="F40" s="39"/>
      <c r="G40" s="39">
        <f t="shared" si="0"/>
        <v>0</v>
      </c>
      <c r="H40" s="35" t="str">
        <f t="shared" si="1"/>
        <v>F</v>
      </c>
      <c r="I40" s="40"/>
    </row>
    <row r="41" spans="1:9" ht="16.5" x14ac:dyDescent="0.25">
      <c r="A41" s="37">
        <v>27</v>
      </c>
      <c r="B41" s="36" t="s">
        <v>878</v>
      </c>
      <c r="C41" s="36" t="s">
        <v>879</v>
      </c>
      <c r="D41" s="36" t="s">
        <v>70</v>
      </c>
      <c r="E41" s="38"/>
      <c r="F41" s="39"/>
      <c r="G41" s="39">
        <f t="shared" si="0"/>
        <v>0</v>
      </c>
      <c r="H41" s="35" t="str">
        <f t="shared" si="1"/>
        <v>F</v>
      </c>
      <c r="I41" s="40"/>
    </row>
    <row r="42" spans="1:9" ht="16.5" x14ac:dyDescent="0.25">
      <c r="A42" s="37">
        <v>28</v>
      </c>
      <c r="B42" s="36" t="s">
        <v>880</v>
      </c>
      <c r="C42" s="36" t="s">
        <v>881</v>
      </c>
      <c r="D42" s="36" t="s">
        <v>105</v>
      </c>
      <c r="E42" s="38"/>
      <c r="F42" s="39"/>
      <c r="G42" s="39">
        <f t="shared" si="0"/>
        <v>0</v>
      </c>
      <c r="H42" s="35" t="str">
        <f t="shared" si="1"/>
        <v>F</v>
      </c>
      <c r="I42" s="40"/>
    </row>
    <row r="43" spans="1:9" ht="16.5" x14ac:dyDescent="0.25">
      <c r="A43" s="37">
        <v>29</v>
      </c>
      <c r="B43" s="36" t="s">
        <v>882</v>
      </c>
      <c r="C43" s="36" t="s">
        <v>188</v>
      </c>
      <c r="D43" s="36" t="s">
        <v>105</v>
      </c>
      <c r="E43" s="38"/>
      <c r="F43" s="39"/>
      <c r="G43" s="39">
        <f t="shared" si="0"/>
        <v>0</v>
      </c>
      <c r="H43" s="35" t="str">
        <f t="shared" si="1"/>
        <v>F</v>
      </c>
      <c r="I43" s="40"/>
    </row>
    <row r="44" spans="1:9" ht="16.5" x14ac:dyDescent="0.25">
      <c r="A44" s="37">
        <v>30</v>
      </c>
      <c r="B44" s="36" t="s">
        <v>883</v>
      </c>
      <c r="C44" s="36" t="s">
        <v>884</v>
      </c>
      <c r="D44" s="36" t="s">
        <v>105</v>
      </c>
      <c r="E44" s="38"/>
      <c r="F44" s="39"/>
      <c r="G44" s="39">
        <f t="shared" si="0"/>
        <v>0</v>
      </c>
      <c r="H44" s="35" t="str">
        <f t="shared" si="1"/>
        <v>F</v>
      </c>
      <c r="I44" s="40"/>
    </row>
    <row r="45" spans="1:9" ht="16.5" x14ac:dyDescent="0.25">
      <c r="A45" s="37">
        <v>31</v>
      </c>
      <c r="B45" s="36" t="s">
        <v>885</v>
      </c>
      <c r="C45" s="36" t="s">
        <v>886</v>
      </c>
      <c r="D45" s="36" t="s">
        <v>105</v>
      </c>
      <c r="E45" s="38"/>
      <c r="F45" s="39"/>
      <c r="G45" s="39">
        <f t="shared" si="0"/>
        <v>0</v>
      </c>
      <c r="H45" s="35" t="str">
        <f t="shared" si="1"/>
        <v>F</v>
      </c>
      <c r="I45" s="40"/>
    </row>
    <row r="46" spans="1:9" ht="16.5" x14ac:dyDescent="0.25">
      <c r="A46" s="37">
        <v>32</v>
      </c>
      <c r="B46" s="36" t="s">
        <v>887</v>
      </c>
      <c r="C46" s="36" t="s">
        <v>888</v>
      </c>
      <c r="D46" s="36" t="s">
        <v>80</v>
      </c>
      <c r="E46" s="38"/>
      <c r="F46" s="39"/>
      <c r="G46" s="39">
        <f t="shared" si="0"/>
        <v>0</v>
      </c>
      <c r="H46" s="35" t="str">
        <f t="shared" si="1"/>
        <v>F</v>
      </c>
      <c r="I46" s="40"/>
    </row>
    <row r="47" spans="1:9" ht="16.5" x14ac:dyDescent="0.25">
      <c r="A47" s="37">
        <v>33</v>
      </c>
      <c r="B47" s="36" t="s">
        <v>889</v>
      </c>
      <c r="C47" s="36" t="s">
        <v>890</v>
      </c>
      <c r="D47" s="36" t="s">
        <v>80</v>
      </c>
      <c r="E47" s="38"/>
      <c r="F47" s="39"/>
      <c r="G47" s="39">
        <f t="shared" si="0"/>
        <v>0</v>
      </c>
      <c r="H47" s="35" t="str">
        <f t="shared" si="1"/>
        <v>F</v>
      </c>
      <c r="I47" s="40"/>
    </row>
    <row r="48" spans="1:9" ht="16.5" x14ac:dyDescent="0.25">
      <c r="A48" s="37">
        <v>34</v>
      </c>
      <c r="B48" s="36" t="s">
        <v>891</v>
      </c>
      <c r="C48" s="36" t="s">
        <v>892</v>
      </c>
      <c r="D48" s="36" t="s">
        <v>46</v>
      </c>
      <c r="E48" s="38"/>
      <c r="F48" s="39"/>
      <c r="G48" s="39">
        <f t="shared" si="0"/>
        <v>0</v>
      </c>
      <c r="H48" s="35" t="str">
        <f t="shared" si="1"/>
        <v>F</v>
      </c>
      <c r="I48" s="40"/>
    </row>
    <row r="49" spans="1:9" ht="16.5" x14ac:dyDescent="0.25">
      <c r="A49" s="37">
        <v>35</v>
      </c>
      <c r="B49" s="36" t="s">
        <v>893</v>
      </c>
      <c r="C49" s="36" t="s">
        <v>894</v>
      </c>
      <c r="D49" s="36" t="s">
        <v>46</v>
      </c>
      <c r="E49" s="38"/>
      <c r="F49" s="39"/>
      <c r="G49" s="39">
        <f t="shared" si="0"/>
        <v>0</v>
      </c>
      <c r="H49" s="35" t="str">
        <f t="shared" si="1"/>
        <v>F</v>
      </c>
      <c r="I49" s="40"/>
    </row>
    <row r="50" spans="1:9" ht="16.5" x14ac:dyDescent="0.25">
      <c r="A50" s="37">
        <v>36</v>
      </c>
      <c r="B50" s="36" t="s">
        <v>895</v>
      </c>
      <c r="C50" s="36" t="s">
        <v>186</v>
      </c>
      <c r="D50" s="36" t="s">
        <v>106</v>
      </c>
      <c r="E50" s="38"/>
      <c r="F50" s="39"/>
      <c r="G50" s="39">
        <f t="shared" si="0"/>
        <v>0</v>
      </c>
      <c r="H50" s="35" t="str">
        <f t="shared" si="1"/>
        <v>F</v>
      </c>
      <c r="I50" s="40"/>
    </row>
    <row r="51" spans="1:9" ht="16.5" x14ac:dyDescent="0.25">
      <c r="A51" s="37">
        <v>37</v>
      </c>
      <c r="B51" s="36" t="s">
        <v>896</v>
      </c>
      <c r="C51" s="36" t="s">
        <v>897</v>
      </c>
      <c r="D51" s="36" t="s">
        <v>107</v>
      </c>
      <c r="E51" s="38"/>
      <c r="F51" s="39"/>
      <c r="G51" s="39">
        <f t="shared" si="0"/>
        <v>0</v>
      </c>
      <c r="H51" s="35" t="str">
        <f t="shared" si="1"/>
        <v>F</v>
      </c>
      <c r="I51" s="40"/>
    </row>
    <row r="52" spans="1:9" ht="16.5" x14ac:dyDescent="0.25">
      <c r="A52" s="37">
        <v>38</v>
      </c>
      <c r="B52" s="36" t="s">
        <v>898</v>
      </c>
      <c r="C52" s="36" t="s">
        <v>63</v>
      </c>
      <c r="D52" s="36" t="s">
        <v>107</v>
      </c>
      <c r="E52" s="38"/>
      <c r="F52" s="39"/>
      <c r="G52" s="39">
        <f t="shared" si="0"/>
        <v>0</v>
      </c>
      <c r="H52" s="35" t="str">
        <f t="shared" si="1"/>
        <v>F</v>
      </c>
      <c r="I52" s="40"/>
    </row>
    <row r="53" spans="1:9" ht="16.5" x14ac:dyDescent="0.25">
      <c r="A53" s="37">
        <v>39</v>
      </c>
      <c r="B53" s="36" t="s">
        <v>899</v>
      </c>
      <c r="C53" s="36" t="s">
        <v>900</v>
      </c>
      <c r="D53" s="36" t="s">
        <v>183</v>
      </c>
      <c r="E53" s="38"/>
      <c r="F53" s="39"/>
      <c r="G53" s="39">
        <f t="shared" si="0"/>
        <v>0</v>
      </c>
      <c r="H53" s="35" t="str">
        <f t="shared" si="1"/>
        <v>F</v>
      </c>
      <c r="I53" s="40"/>
    </row>
    <row r="54" spans="1:9" ht="16.5" x14ac:dyDescent="0.25">
      <c r="A54" s="37">
        <v>40</v>
      </c>
      <c r="B54" s="36" t="s">
        <v>901</v>
      </c>
      <c r="C54" s="36" t="s">
        <v>148</v>
      </c>
      <c r="D54" s="36" t="s">
        <v>81</v>
      </c>
      <c r="E54" s="38"/>
      <c r="F54" s="39"/>
      <c r="G54" s="39">
        <f t="shared" si="0"/>
        <v>0</v>
      </c>
      <c r="H54" s="35" t="str">
        <f t="shared" si="1"/>
        <v>F</v>
      </c>
      <c r="I54" s="40"/>
    </row>
    <row r="55" spans="1:9" ht="16.5" x14ac:dyDescent="0.25">
      <c r="A55" s="37">
        <v>41</v>
      </c>
      <c r="B55" s="36" t="s">
        <v>902</v>
      </c>
      <c r="C55" s="36" t="s">
        <v>903</v>
      </c>
      <c r="D55" s="36" t="s">
        <v>81</v>
      </c>
      <c r="E55" s="38"/>
      <c r="F55" s="39"/>
      <c r="G55" s="39">
        <f t="shared" si="0"/>
        <v>0</v>
      </c>
      <c r="H55" s="35" t="str">
        <f t="shared" si="1"/>
        <v>F</v>
      </c>
      <c r="I55" s="40"/>
    </row>
    <row r="56" spans="1:9" ht="16.5" x14ac:dyDescent="0.25">
      <c r="A56" s="37">
        <v>42</v>
      </c>
      <c r="B56" s="36" t="s">
        <v>904</v>
      </c>
      <c r="C56" s="36" t="s">
        <v>749</v>
      </c>
      <c r="D56" s="36" t="s">
        <v>203</v>
      </c>
      <c r="E56" s="38"/>
      <c r="F56" s="39"/>
      <c r="G56" s="39">
        <f t="shared" si="0"/>
        <v>0</v>
      </c>
      <c r="H56" s="35" t="str">
        <f t="shared" si="1"/>
        <v>F</v>
      </c>
      <c r="I56" s="40"/>
    </row>
    <row r="57" spans="1:9" ht="16.5" x14ac:dyDescent="0.25">
      <c r="A57" s="37">
        <v>43</v>
      </c>
      <c r="B57" s="36" t="s">
        <v>905</v>
      </c>
      <c r="C57" s="36" t="s">
        <v>906</v>
      </c>
      <c r="D57" s="36" t="s">
        <v>205</v>
      </c>
      <c r="E57" s="38"/>
      <c r="F57" s="39"/>
      <c r="G57" s="39">
        <f t="shared" si="0"/>
        <v>0</v>
      </c>
      <c r="H57" s="35" t="str">
        <f t="shared" si="1"/>
        <v>F</v>
      </c>
      <c r="I57" s="40"/>
    </row>
    <row r="58" spans="1:9" ht="16.5" x14ac:dyDescent="0.25">
      <c r="A58" s="37">
        <v>44</v>
      </c>
      <c r="B58" s="36" t="s">
        <v>907</v>
      </c>
      <c r="C58" s="36" t="s">
        <v>908</v>
      </c>
      <c r="D58" s="36" t="s">
        <v>909</v>
      </c>
      <c r="E58" s="38"/>
      <c r="F58" s="39"/>
      <c r="G58" s="39">
        <f t="shared" si="0"/>
        <v>0</v>
      </c>
      <c r="H58" s="35" t="str">
        <f t="shared" si="1"/>
        <v>F</v>
      </c>
      <c r="I58" s="40"/>
    </row>
    <row r="59" spans="1:9" ht="16.5" x14ac:dyDescent="0.25">
      <c r="A59" s="37">
        <v>45</v>
      </c>
      <c r="B59" s="36" t="s">
        <v>910</v>
      </c>
      <c r="C59" s="36" t="s">
        <v>911</v>
      </c>
      <c r="D59" s="36" t="s">
        <v>52</v>
      </c>
      <c r="E59" s="38"/>
      <c r="F59" s="39"/>
      <c r="G59" s="39">
        <f t="shared" si="0"/>
        <v>0</v>
      </c>
      <c r="H59" s="35" t="str">
        <f t="shared" si="1"/>
        <v>F</v>
      </c>
      <c r="I59" s="40"/>
    </row>
    <row r="60" spans="1:9" ht="16.5" x14ac:dyDescent="0.25">
      <c r="A60" s="37">
        <v>46</v>
      </c>
      <c r="B60" s="36" t="s">
        <v>912</v>
      </c>
      <c r="C60" s="36" t="s">
        <v>59</v>
      </c>
      <c r="D60" s="36" t="s">
        <v>52</v>
      </c>
      <c r="E60" s="38"/>
      <c r="F60" s="39"/>
      <c r="G60" s="39">
        <f t="shared" si="0"/>
        <v>0</v>
      </c>
      <c r="H60" s="35" t="str">
        <f t="shared" si="1"/>
        <v>F</v>
      </c>
      <c r="I60" s="40"/>
    </row>
    <row r="61" spans="1:9" ht="16.5" x14ac:dyDescent="0.25">
      <c r="A61" s="37">
        <v>47</v>
      </c>
      <c r="B61" s="36" t="s">
        <v>913</v>
      </c>
      <c r="C61" s="36" t="s">
        <v>192</v>
      </c>
      <c r="D61" s="36" t="s">
        <v>94</v>
      </c>
      <c r="E61" s="38"/>
      <c r="F61" s="39"/>
      <c r="G61" s="39">
        <f t="shared" si="0"/>
        <v>0</v>
      </c>
      <c r="H61" s="35" t="str">
        <f t="shared" si="1"/>
        <v>F</v>
      </c>
      <c r="I61" s="40"/>
    </row>
    <row r="62" spans="1:9" ht="16.5" x14ac:dyDescent="0.25">
      <c r="A62" s="37">
        <v>48</v>
      </c>
      <c r="B62" s="36" t="s">
        <v>914</v>
      </c>
      <c r="C62" s="36" t="s">
        <v>144</v>
      </c>
      <c r="D62" s="36" t="s">
        <v>915</v>
      </c>
      <c r="E62" s="38"/>
      <c r="F62" s="39"/>
      <c r="G62" s="39">
        <f t="shared" si="0"/>
        <v>0</v>
      </c>
      <c r="H62" s="35" t="str">
        <f t="shared" si="1"/>
        <v>F</v>
      </c>
      <c r="I62" s="40"/>
    </row>
    <row r="63" spans="1:9" ht="16.5" x14ac:dyDescent="0.25">
      <c r="A63" s="37">
        <v>49</v>
      </c>
      <c r="B63" s="36" t="s">
        <v>916</v>
      </c>
      <c r="C63" s="36" t="s">
        <v>917</v>
      </c>
      <c r="D63" s="36" t="s">
        <v>197</v>
      </c>
      <c r="E63" s="38"/>
      <c r="F63" s="39"/>
      <c r="G63" s="39">
        <f t="shared" si="0"/>
        <v>0</v>
      </c>
      <c r="H63" s="35" t="str">
        <f t="shared" si="1"/>
        <v>F</v>
      </c>
      <c r="I63" s="40"/>
    </row>
    <row r="64" spans="1:9" ht="16.5" x14ac:dyDescent="0.25">
      <c r="A64" s="37">
        <v>50</v>
      </c>
      <c r="B64" s="36"/>
      <c r="C64" s="36"/>
      <c r="D64" s="36"/>
      <c r="E64" s="38"/>
      <c r="F64" s="39"/>
      <c r="G64" s="39">
        <f t="shared" si="0"/>
        <v>0</v>
      </c>
      <c r="H64" s="35" t="str">
        <f t="shared" si="1"/>
        <v>F</v>
      </c>
      <c r="I64" s="40"/>
    </row>
    <row r="65" spans="1:9" ht="16.5" x14ac:dyDescent="0.25">
      <c r="A65" s="37">
        <v>51</v>
      </c>
      <c r="B65" s="36"/>
      <c r="C65" s="36"/>
      <c r="D65" s="36"/>
      <c r="E65" s="38"/>
      <c r="F65" s="39"/>
      <c r="G65" s="39">
        <f t="shared" si="0"/>
        <v>0</v>
      </c>
      <c r="H65" s="35" t="str">
        <f t="shared" si="1"/>
        <v>F</v>
      </c>
      <c r="I65" s="40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81" t="s">
        <v>20</v>
      </c>
      <c r="B68" s="81"/>
      <c r="C68" s="81"/>
      <c r="D68" s="28">
        <f>COUNTIF(G15:G65,"&gt;=5")</f>
        <v>0</v>
      </c>
      <c r="E68" s="29">
        <f>D68/D67</f>
        <v>0</v>
      </c>
      <c r="F68" s="30"/>
      <c r="G68" s="1"/>
      <c r="H68" s="1"/>
      <c r="I68" s="1"/>
    </row>
    <row r="69" spans="1:9" ht="15.75" x14ac:dyDescent="0.25">
      <c r="A69" s="81" t="s">
        <v>21</v>
      </c>
      <c r="B69" s="81"/>
      <c r="C69" s="81"/>
      <c r="D69" s="28">
        <f>COUNTIF(G15:G65,"&lt;5")</f>
        <v>51</v>
      </c>
      <c r="E69" s="29">
        <f>D69/D67</f>
        <v>1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2" t="str">
        <f ca="1">"TP. Hồ Chí Minh, ngày "&amp;  DAY(NOW())&amp;" tháng " &amp;MONTH(NOW())&amp;" năm "&amp;YEAR(NOW())</f>
        <v>TP. Hồ Chí Minh, ngày 21 tháng 12 năm 2019</v>
      </c>
      <c r="F71" s="82"/>
      <c r="G71" s="82"/>
      <c r="H71" s="82"/>
      <c r="I71" s="82"/>
    </row>
    <row r="72" spans="1:9" ht="15.75" x14ac:dyDescent="0.25">
      <c r="A72" s="64" t="s">
        <v>22</v>
      </c>
      <c r="B72" s="64"/>
      <c r="C72" s="64"/>
      <c r="D72" s="1"/>
      <c r="E72" s="64" t="s">
        <v>23</v>
      </c>
      <c r="F72" s="64"/>
      <c r="G72" s="64"/>
      <c r="H72" s="64"/>
      <c r="I72" s="64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</sheetData>
  <protectedRanges>
    <protectedRange sqref="A73:I73" name="Range5"/>
    <protectedRange sqref="I15:I65" name="Range4"/>
    <protectedRange sqref="B15:F65" name="Range3"/>
    <protectedRange sqref="C8:C10 G8:G9" name="Range2"/>
    <protectedRange sqref="A4" name="Range1"/>
    <protectedRange sqref="E13:F13" name="Range6"/>
  </protectedRanges>
  <mergeCells count="26"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2" priority="2" stopIfTrue="1" operator="equal">
      <formula>"F"</formula>
    </cfRule>
  </conditionalFormatting>
  <conditionalFormatting sqref="G15:G65">
    <cfRule type="expression" dxfId="11" priority="1" stopIfTrue="1">
      <formula>MAX(#REF!)&lt;4</formula>
    </cfRule>
  </conditionalFormatting>
  <pageMargins left="0.1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07ĐH_QLTN1</vt:lpstr>
      <vt:lpstr>07ĐH_QLTN2</vt:lpstr>
      <vt:lpstr>07ĐH_QLTN3</vt:lpstr>
      <vt:lpstr>07ĐH_QLTN4</vt:lpstr>
      <vt:lpstr>07ĐH_ĐC</vt:lpstr>
      <vt:lpstr>07ĐH_TNKS</vt:lpstr>
      <vt:lpstr>07ĐH_QTKD1</vt:lpstr>
      <vt:lpstr>07ĐH_QTKD2</vt:lpstr>
      <vt:lpstr>07ĐH_QTKD3</vt:lpstr>
      <vt:lpstr>07ĐH_QTKD4</vt:lpstr>
      <vt:lpstr>07ĐH_TĐ 1</vt:lpstr>
      <vt:lpstr>07ĐH_TĐ2</vt:lpstr>
      <vt:lpstr>06 ĐH CTN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2019-12-20T23:07:39Z</dcterms:modified>
</cp:coreProperties>
</file>