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07ĐH_CNTT1" sheetId="20" r:id="rId1"/>
    <sheet name="07ĐH_CNTT2" sheetId="21" r:id="rId2"/>
    <sheet name="07ĐH_CNTT3" sheetId="22" r:id="rId3"/>
    <sheet name="07ĐH_CNTT4" sheetId="23" r:id="rId4"/>
  </sheets>
  <calcPr calcId="145621"/>
</workbook>
</file>

<file path=xl/calcChain.xml><?xml version="1.0" encoding="utf-8"?>
<calcChain xmlns="http://schemas.openxmlformats.org/spreadsheetml/2006/main">
  <c r="E68" i="23" l="1"/>
  <c r="A64" i="23"/>
  <c r="G62" i="23"/>
  <c r="H62" i="23" s="1"/>
  <c r="G61" i="23"/>
  <c r="H61" i="23" s="1"/>
  <c r="G60" i="23"/>
  <c r="H60" i="23" s="1"/>
  <c r="G59" i="23"/>
  <c r="H59" i="23" s="1"/>
  <c r="G58" i="23"/>
  <c r="H58" i="23" s="1"/>
  <c r="G57" i="23"/>
  <c r="H57" i="23" s="1"/>
  <c r="G56" i="23"/>
  <c r="H56" i="23" s="1"/>
  <c r="G55" i="23"/>
  <c r="H55" i="23" s="1"/>
  <c r="G54" i="23"/>
  <c r="H54" i="23" s="1"/>
  <c r="G53" i="23"/>
  <c r="H53" i="23" s="1"/>
  <c r="G52" i="23"/>
  <c r="H52" i="23" s="1"/>
  <c r="G51" i="23"/>
  <c r="H51" i="23" s="1"/>
  <c r="G50" i="23"/>
  <c r="H50" i="23" s="1"/>
  <c r="G49" i="23"/>
  <c r="H49" i="23" s="1"/>
  <c r="G48" i="23"/>
  <c r="H48" i="23" s="1"/>
  <c r="G47" i="23"/>
  <c r="H47" i="23" s="1"/>
  <c r="G46" i="23"/>
  <c r="H46" i="23" s="1"/>
  <c r="G45" i="23"/>
  <c r="H45" i="23" s="1"/>
  <c r="G44" i="23"/>
  <c r="H44" i="23" s="1"/>
  <c r="G43" i="23"/>
  <c r="H43" i="23" s="1"/>
  <c r="G42" i="23"/>
  <c r="H42" i="23" s="1"/>
  <c r="G41" i="23"/>
  <c r="H41" i="23" s="1"/>
  <c r="G40" i="23"/>
  <c r="H40" i="23" s="1"/>
  <c r="G39" i="23"/>
  <c r="H39" i="23" s="1"/>
  <c r="G38" i="23"/>
  <c r="H38" i="23" s="1"/>
  <c r="G37" i="23"/>
  <c r="H37" i="23" s="1"/>
  <c r="G36" i="23"/>
  <c r="H36" i="23" s="1"/>
  <c r="G35" i="23"/>
  <c r="H35" i="23" s="1"/>
  <c r="G34" i="23"/>
  <c r="H34" i="23" s="1"/>
  <c r="G33" i="23"/>
  <c r="H33" i="23" s="1"/>
  <c r="G32" i="23"/>
  <c r="H32" i="23" s="1"/>
  <c r="G31" i="23"/>
  <c r="H31" i="23" s="1"/>
  <c r="G30" i="23"/>
  <c r="H30" i="23" s="1"/>
  <c r="G29" i="23"/>
  <c r="H29" i="23" s="1"/>
  <c r="G28" i="23"/>
  <c r="H28" i="23" s="1"/>
  <c r="G27" i="23"/>
  <c r="H27" i="23" s="1"/>
  <c r="G26" i="23"/>
  <c r="H26" i="23" s="1"/>
  <c r="G25" i="23"/>
  <c r="H25" i="23" s="1"/>
  <c r="G24" i="23"/>
  <c r="H24" i="23" s="1"/>
  <c r="G23" i="23"/>
  <c r="H23" i="23" s="1"/>
  <c r="G22" i="23"/>
  <c r="H22" i="23" s="1"/>
  <c r="G21" i="23"/>
  <c r="H21" i="23" s="1"/>
  <c r="G20" i="23"/>
  <c r="H20" i="23" s="1"/>
  <c r="G19" i="23"/>
  <c r="H19" i="23" s="1"/>
  <c r="G18" i="23"/>
  <c r="H18" i="23" s="1"/>
  <c r="G17" i="23"/>
  <c r="H17" i="23" s="1"/>
  <c r="G16" i="23"/>
  <c r="H16" i="23" s="1"/>
  <c r="G15" i="23"/>
  <c r="E69" i="22"/>
  <c r="A65" i="22"/>
  <c r="G63" i="22"/>
  <c r="H63" i="22" s="1"/>
  <c r="G62" i="22"/>
  <c r="H62" i="22" s="1"/>
  <c r="G61" i="22"/>
  <c r="H61" i="22" s="1"/>
  <c r="G60" i="22"/>
  <c r="H60" i="22" s="1"/>
  <c r="G59" i="22"/>
  <c r="H59" i="22" s="1"/>
  <c r="G58" i="22"/>
  <c r="H58" i="22" s="1"/>
  <c r="G57" i="22"/>
  <c r="H57" i="22" s="1"/>
  <c r="G56" i="22"/>
  <c r="H56" i="22" s="1"/>
  <c r="G55" i="22"/>
  <c r="H55" i="22" s="1"/>
  <c r="G54" i="22"/>
  <c r="H54" i="22" s="1"/>
  <c r="G53" i="22"/>
  <c r="H53" i="22" s="1"/>
  <c r="G52" i="22"/>
  <c r="H52" i="22" s="1"/>
  <c r="G51" i="22"/>
  <c r="H51" i="22" s="1"/>
  <c r="G50" i="22"/>
  <c r="H50" i="22" s="1"/>
  <c r="G49" i="22"/>
  <c r="H49" i="22" s="1"/>
  <c r="G48" i="22"/>
  <c r="H48" i="22" s="1"/>
  <c r="G47" i="22"/>
  <c r="H47" i="22" s="1"/>
  <c r="G46" i="22"/>
  <c r="H46" i="22" s="1"/>
  <c r="G45" i="22"/>
  <c r="H45" i="22" s="1"/>
  <c r="G44" i="22"/>
  <c r="H44" i="22" s="1"/>
  <c r="G43" i="22"/>
  <c r="H43" i="22" s="1"/>
  <c r="G42" i="22"/>
  <c r="H42" i="22" s="1"/>
  <c r="G41" i="22"/>
  <c r="H41" i="22" s="1"/>
  <c r="G40" i="22"/>
  <c r="H40" i="22" s="1"/>
  <c r="G39" i="22"/>
  <c r="H39" i="22" s="1"/>
  <c r="G38" i="22"/>
  <c r="H38" i="22" s="1"/>
  <c r="G37" i="22"/>
  <c r="H37" i="22" s="1"/>
  <c r="G36" i="22"/>
  <c r="H36" i="22" s="1"/>
  <c r="G35" i="22"/>
  <c r="H35" i="22" s="1"/>
  <c r="G34" i="22"/>
  <c r="H34" i="22" s="1"/>
  <c r="G33" i="22"/>
  <c r="H33" i="22" s="1"/>
  <c r="G32" i="22"/>
  <c r="H32" i="22" s="1"/>
  <c r="G31" i="22"/>
  <c r="H31" i="22" s="1"/>
  <c r="G30" i="22"/>
  <c r="H30" i="22" s="1"/>
  <c r="G29" i="22"/>
  <c r="H29" i="22" s="1"/>
  <c r="G28" i="22"/>
  <c r="H28" i="22" s="1"/>
  <c r="G27" i="22"/>
  <c r="H27" i="22" s="1"/>
  <c r="G26" i="22"/>
  <c r="H26" i="22" s="1"/>
  <c r="G25" i="22"/>
  <c r="H25" i="22" s="1"/>
  <c r="G24" i="22"/>
  <c r="H24" i="22" s="1"/>
  <c r="G23" i="22"/>
  <c r="H23" i="22" s="1"/>
  <c r="G22" i="22"/>
  <c r="H22" i="22" s="1"/>
  <c r="G21" i="22"/>
  <c r="H21" i="22" s="1"/>
  <c r="G20" i="22"/>
  <c r="H20" i="22" s="1"/>
  <c r="G19" i="22"/>
  <c r="H19" i="22" s="1"/>
  <c r="G18" i="22"/>
  <c r="H18" i="22" s="1"/>
  <c r="G17" i="22"/>
  <c r="H17" i="22" s="1"/>
  <c r="G16" i="22"/>
  <c r="H16" i="22" s="1"/>
  <c r="G15" i="22"/>
  <c r="E69" i="21"/>
  <c r="A65" i="21"/>
  <c r="G63" i="21"/>
  <c r="H63" i="21" s="1"/>
  <c r="G62" i="21"/>
  <c r="H62" i="21" s="1"/>
  <c r="G61" i="21"/>
  <c r="H61" i="21" s="1"/>
  <c r="G60" i="21"/>
  <c r="H60" i="21" s="1"/>
  <c r="G59" i="21"/>
  <c r="H59" i="21" s="1"/>
  <c r="G58" i="21"/>
  <c r="H58" i="21" s="1"/>
  <c r="G57" i="21"/>
  <c r="H57" i="21" s="1"/>
  <c r="G56" i="21"/>
  <c r="H56" i="21" s="1"/>
  <c r="G55" i="21"/>
  <c r="H55" i="21" s="1"/>
  <c r="G54" i="21"/>
  <c r="H54" i="21" s="1"/>
  <c r="G53" i="21"/>
  <c r="H53" i="21" s="1"/>
  <c r="G52" i="21"/>
  <c r="H52" i="21" s="1"/>
  <c r="G51" i="21"/>
  <c r="H51" i="21" s="1"/>
  <c r="G50" i="21"/>
  <c r="H50" i="21" s="1"/>
  <c r="G49" i="21"/>
  <c r="H49" i="21" s="1"/>
  <c r="G48" i="21"/>
  <c r="H48" i="21" s="1"/>
  <c r="G47" i="21"/>
  <c r="H47" i="21" s="1"/>
  <c r="G46" i="21"/>
  <c r="H46" i="21" s="1"/>
  <c r="G45" i="21"/>
  <c r="H45" i="21" s="1"/>
  <c r="G44" i="21"/>
  <c r="H44" i="21" s="1"/>
  <c r="G43" i="21"/>
  <c r="H43" i="21" s="1"/>
  <c r="G42" i="21"/>
  <c r="H42" i="21" s="1"/>
  <c r="G41" i="21"/>
  <c r="H41" i="21" s="1"/>
  <c r="G40" i="21"/>
  <c r="H40" i="21" s="1"/>
  <c r="G39" i="21"/>
  <c r="H39" i="21" s="1"/>
  <c r="G38" i="21"/>
  <c r="H38" i="21" s="1"/>
  <c r="G37" i="21"/>
  <c r="H37" i="21" s="1"/>
  <c r="G36" i="21"/>
  <c r="H36" i="21" s="1"/>
  <c r="G35" i="21"/>
  <c r="H35" i="21" s="1"/>
  <c r="G34" i="21"/>
  <c r="H34" i="21" s="1"/>
  <c r="G33" i="21"/>
  <c r="H33" i="21" s="1"/>
  <c r="G32" i="21"/>
  <c r="H32" i="21" s="1"/>
  <c r="G31" i="21"/>
  <c r="H31" i="21" s="1"/>
  <c r="G30" i="21"/>
  <c r="H30" i="21" s="1"/>
  <c r="G29" i="21"/>
  <c r="H29" i="21" s="1"/>
  <c r="G28" i="21"/>
  <c r="H28" i="21" s="1"/>
  <c r="G27" i="21"/>
  <c r="H27" i="21" s="1"/>
  <c r="G26" i="21"/>
  <c r="H26" i="21" s="1"/>
  <c r="G25" i="21"/>
  <c r="H25" i="21" s="1"/>
  <c r="G24" i="21"/>
  <c r="H24" i="21" s="1"/>
  <c r="G23" i="21"/>
  <c r="H23" i="21" s="1"/>
  <c r="G22" i="21"/>
  <c r="H22" i="21" s="1"/>
  <c r="G21" i="21"/>
  <c r="H21" i="21" s="1"/>
  <c r="G20" i="21"/>
  <c r="H20" i="21" s="1"/>
  <c r="G19" i="21"/>
  <c r="H19" i="21" s="1"/>
  <c r="G18" i="21"/>
  <c r="H18" i="21" s="1"/>
  <c r="G17" i="21"/>
  <c r="H17" i="21" s="1"/>
  <c r="G16" i="21"/>
  <c r="H16" i="21" s="1"/>
  <c r="G15" i="21"/>
  <c r="E69" i="20"/>
  <c r="A65" i="20"/>
  <c r="G63" i="20"/>
  <c r="H63" i="20" s="1"/>
  <c r="G62" i="20"/>
  <c r="H62" i="20" s="1"/>
  <c r="G61" i="20"/>
  <c r="H61" i="20" s="1"/>
  <c r="G60" i="20"/>
  <c r="H60" i="20" s="1"/>
  <c r="G59" i="20"/>
  <c r="H59" i="20" s="1"/>
  <c r="G58" i="20"/>
  <c r="H58" i="20" s="1"/>
  <c r="G57" i="20"/>
  <c r="H57" i="20" s="1"/>
  <c r="G56" i="20"/>
  <c r="H56" i="20" s="1"/>
  <c r="G55" i="20"/>
  <c r="H55" i="20" s="1"/>
  <c r="G54" i="20"/>
  <c r="H54" i="20" s="1"/>
  <c r="G53" i="20"/>
  <c r="H53" i="20" s="1"/>
  <c r="G52" i="20"/>
  <c r="H52" i="20" s="1"/>
  <c r="G51" i="20"/>
  <c r="H51" i="20" s="1"/>
  <c r="G50" i="20"/>
  <c r="H50" i="20" s="1"/>
  <c r="G49" i="20"/>
  <c r="H49" i="20" s="1"/>
  <c r="G48" i="20"/>
  <c r="H48" i="20" s="1"/>
  <c r="G47" i="20"/>
  <c r="H47" i="20" s="1"/>
  <c r="G46" i="20"/>
  <c r="H46" i="20" s="1"/>
  <c r="G45" i="20"/>
  <c r="H45" i="20" s="1"/>
  <c r="G44" i="20"/>
  <c r="H44" i="20" s="1"/>
  <c r="G43" i="20"/>
  <c r="H43" i="20" s="1"/>
  <c r="G42" i="20"/>
  <c r="H42" i="20" s="1"/>
  <c r="G41" i="20"/>
  <c r="H41" i="20" s="1"/>
  <c r="G40" i="20"/>
  <c r="H40" i="20" s="1"/>
  <c r="G39" i="20"/>
  <c r="H39" i="20" s="1"/>
  <c r="G38" i="20"/>
  <c r="H38" i="20" s="1"/>
  <c r="G37" i="20"/>
  <c r="H37" i="20" s="1"/>
  <c r="G36" i="20"/>
  <c r="H36" i="20" s="1"/>
  <c r="G35" i="20"/>
  <c r="H35" i="20" s="1"/>
  <c r="G34" i="20"/>
  <c r="H34" i="20" s="1"/>
  <c r="G33" i="20"/>
  <c r="H33" i="20" s="1"/>
  <c r="G32" i="20"/>
  <c r="H32" i="20" s="1"/>
  <c r="G31" i="20"/>
  <c r="H31" i="20" s="1"/>
  <c r="G30" i="20"/>
  <c r="H30" i="20" s="1"/>
  <c r="G29" i="20"/>
  <c r="H29" i="20" s="1"/>
  <c r="G28" i="20"/>
  <c r="H28" i="20" s="1"/>
  <c r="G27" i="20"/>
  <c r="H27" i="20" s="1"/>
  <c r="G26" i="20"/>
  <c r="H26" i="20" s="1"/>
  <c r="G25" i="20"/>
  <c r="H25" i="20" s="1"/>
  <c r="G24" i="20"/>
  <c r="H24" i="20" s="1"/>
  <c r="G23" i="20"/>
  <c r="H23" i="20" s="1"/>
  <c r="G22" i="20"/>
  <c r="H22" i="20" s="1"/>
  <c r="G21" i="20"/>
  <c r="H21" i="20" s="1"/>
  <c r="G20" i="20"/>
  <c r="H20" i="20" s="1"/>
  <c r="G19" i="20"/>
  <c r="H19" i="20" s="1"/>
  <c r="G18" i="20"/>
  <c r="H18" i="20" s="1"/>
  <c r="G17" i="20"/>
  <c r="H17" i="20" s="1"/>
  <c r="G16" i="20"/>
  <c r="H16" i="20" s="1"/>
  <c r="G15" i="20"/>
  <c r="D67" i="21" l="1"/>
  <c r="D67" i="22"/>
  <c r="D67" i="20"/>
  <c r="D66" i="23"/>
  <c r="H15" i="23"/>
  <c r="D64" i="23" s="1"/>
  <c r="D65" i="23"/>
  <c r="H15" i="22"/>
  <c r="D65" i="22" s="1"/>
  <c r="D66" i="22"/>
  <c r="E66" i="22" s="1"/>
  <c r="H15" i="21"/>
  <c r="D65" i="21" s="1"/>
  <c r="D66" i="21"/>
  <c r="E66" i="21" s="1"/>
  <c r="D66" i="20"/>
  <c r="H15" i="20"/>
  <c r="D65" i="20" s="1"/>
  <c r="E67" i="21" l="1"/>
  <c r="E67" i="22"/>
  <c r="E65" i="23"/>
  <c r="E66" i="20"/>
  <c r="E67" i="20"/>
  <c r="E66" i="23"/>
</calcChain>
</file>

<file path=xl/sharedStrings.xml><?xml version="1.0" encoding="utf-8"?>
<sst xmlns="http://schemas.openxmlformats.org/spreadsheetml/2006/main" count="732" uniqueCount="525">
  <si>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</si>
  <si>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</si>
  <si>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</si>
  <si>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</si>
  <si>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</si>
  <si>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>BẢNG ĐIỂM HỌC PHẦN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</si>
  <si>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</si>
  <si>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</si>
  <si>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</si>
  <si>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</si>
  <si>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</si>
  <si>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</si>
  <si>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</si>
  <si>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</si>
  <si>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</si>
  <si>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</si>
  <si>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</si>
  <si>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</si>
  <si>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</si>
  <si>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</si>
  <si>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</si>
  <si>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</si>
  <si>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TRƯỞNG BỘ MÔN</t>
  </si>
  <si>
    <t>GV giảng dạy</t>
  </si>
  <si>
    <t>An</t>
  </si>
  <si>
    <t>Anh</t>
  </si>
  <si>
    <t>Dũng</t>
  </si>
  <si>
    <t>Đạt</t>
  </si>
  <si>
    <t>Hậu</t>
  </si>
  <si>
    <t>Huy</t>
  </si>
  <si>
    <t>Khoa</t>
  </si>
  <si>
    <t>Trần Anh</t>
  </si>
  <si>
    <t>Linh</t>
  </si>
  <si>
    <t>Minh</t>
  </si>
  <si>
    <t>Nam</t>
  </si>
  <si>
    <t>Nga</t>
  </si>
  <si>
    <t>Phúc</t>
  </si>
  <si>
    <t>Nguyễn Hoàng</t>
  </si>
  <si>
    <t>Thịnh</t>
  </si>
  <si>
    <t>Tiến</t>
  </si>
  <si>
    <t>Trang</t>
  </si>
  <si>
    <t>Nguyễn Thị Ngọc</t>
  </si>
  <si>
    <t>Trâm</t>
  </si>
  <si>
    <t>Hiếu</t>
  </si>
  <si>
    <t>Long</t>
  </si>
  <si>
    <t>Lộc</t>
  </si>
  <si>
    <t>Nguyễn Thị</t>
  </si>
  <si>
    <t>Ngân</t>
  </si>
  <si>
    <t>Ngọc</t>
  </si>
  <si>
    <t>Nguyên</t>
  </si>
  <si>
    <t>Nguyễn Minh</t>
  </si>
  <si>
    <t>Phụng</t>
  </si>
  <si>
    <t>Nguyễn Thanh</t>
  </si>
  <si>
    <t>Duyên</t>
  </si>
  <si>
    <t>Nguyễn Ngọc</t>
  </si>
  <si>
    <t>Quyên</t>
  </si>
  <si>
    <t>Thanh</t>
  </si>
  <si>
    <t>Thủy</t>
  </si>
  <si>
    <t>Tiên</t>
  </si>
  <si>
    <t>Ánh</t>
  </si>
  <si>
    <t>Hải</t>
  </si>
  <si>
    <t>Hằng</t>
  </si>
  <si>
    <t>Nguyễn Thị Kim</t>
  </si>
  <si>
    <t>Nguyễn Thành</t>
  </si>
  <si>
    <t>Quang</t>
  </si>
  <si>
    <t>Lê Hoàng</t>
  </si>
  <si>
    <t>Tâm</t>
  </si>
  <si>
    <t>Tuyết</t>
  </si>
  <si>
    <t>Hoàng</t>
  </si>
  <si>
    <t>Thi</t>
  </si>
  <si>
    <t>Trân</t>
  </si>
  <si>
    <t>Vũ</t>
  </si>
  <si>
    <t>Phong</t>
  </si>
  <si>
    <t>Sơn</t>
  </si>
  <si>
    <t>Bình</t>
  </si>
  <si>
    <t>Hạnh</t>
  </si>
  <si>
    <t>Nguyễn Văn</t>
  </si>
  <si>
    <t>Luân</t>
  </si>
  <si>
    <t>Vy</t>
  </si>
  <si>
    <t>Cường</t>
  </si>
  <si>
    <t>Bảo</t>
  </si>
  <si>
    <t>Nguyễn Anh</t>
  </si>
  <si>
    <t>Trương Thanh</t>
  </si>
  <si>
    <t>Võ Ngọc</t>
  </si>
  <si>
    <t>Duy</t>
  </si>
  <si>
    <t>Lợi</t>
  </si>
  <si>
    <t xml:space="preserve">KHOA LUẬT VÀ LÝ LUẬN CHÍNH TRỊ </t>
  </si>
  <si>
    <t>Thái</t>
  </si>
  <si>
    <t>Diễm</t>
  </si>
  <si>
    <t>Nghĩa</t>
  </si>
  <si>
    <t>Huỳnh Thanh</t>
  </si>
  <si>
    <t>Hào</t>
  </si>
  <si>
    <t>Trung</t>
  </si>
  <si>
    <t>Đặng Văn</t>
  </si>
  <si>
    <t>Vinh</t>
  </si>
  <si>
    <t>Trường</t>
  </si>
  <si>
    <t>Trần Minh</t>
  </si>
  <si>
    <t>Huỳnh Ngọc</t>
  </si>
  <si>
    <t>Khanh</t>
  </si>
  <si>
    <t>Phát</t>
  </si>
  <si>
    <t>Uyên</t>
  </si>
  <si>
    <t>Nguyễn Hoài</t>
  </si>
  <si>
    <t>Tú</t>
  </si>
  <si>
    <t>Kiều</t>
  </si>
  <si>
    <t>Thuận</t>
  </si>
  <si>
    <t>Tín</t>
  </si>
  <si>
    <t>Trọng</t>
  </si>
  <si>
    <t>Nhàn</t>
  </si>
  <si>
    <t>Nhung</t>
  </si>
  <si>
    <t>Thành</t>
  </si>
  <si>
    <t>Nguyễn Quốc</t>
  </si>
  <si>
    <t>Toàn</t>
  </si>
  <si>
    <t>Lê Thành</t>
  </si>
  <si>
    <t>Trần Công</t>
  </si>
  <si>
    <t>Lê Ngọc</t>
  </si>
  <si>
    <t>Thuần</t>
  </si>
  <si>
    <t>Nguyễn Thị Minh</t>
  </si>
  <si>
    <t>Danh</t>
  </si>
  <si>
    <t>Nguyễn Như</t>
  </si>
  <si>
    <t>Hưng</t>
  </si>
  <si>
    <t>Nguyễn Khương</t>
  </si>
  <si>
    <t>Khánh</t>
  </si>
  <si>
    <t>Kiệt</t>
  </si>
  <si>
    <t>Quân</t>
  </si>
  <si>
    <t>Nguyễn Thị Cẩm</t>
  </si>
  <si>
    <t>Lê Quang</t>
  </si>
  <si>
    <t>Nhật</t>
  </si>
  <si>
    <t>Lê Hồng</t>
  </si>
  <si>
    <t>Huỳnh Thị Cẩm</t>
  </si>
  <si>
    <t>Trần Nhật</t>
  </si>
  <si>
    <t>Trí</t>
  </si>
  <si>
    <t>Nguyễn Thị Hồng</t>
  </si>
  <si>
    <t>Lê Tấn</t>
  </si>
  <si>
    <t>Liên</t>
  </si>
  <si>
    <t>Việt</t>
  </si>
  <si>
    <t>Phạm Ngọc</t>
  </si>
  <si>
    <t>Khương</t>
  </si>
  <si>
    <t>Đỗ Thanh</t>
  </si>
  <si>
    <t>Khôi</t>
  </si>
  <si>
    <t>Phạm Đức</t>
  </si>
  <si>
    <t>Thoa</t>
  </si>
  <si>
    <t>Hùng</t>
  </si>
  <si>
    <t>Khải</t>
  </si>
  <si>
    <t>0750080001</t>
  </si>
  <si>
    <t>Phạm Huỳnh</t>
  </si>
  <si>
    <t>0750080002</t>
  </si>
  <si>
    <t>Lê Nguyễn An</t>
  </si>
  <si>
    <t>0750080003</t>
  </si>
  <si>
    <t>Chu Lê Chí</t>
  </si>
  <si>
    <t>0750080004</t>
  </si>
  <si>
    <t>Nguyễn Tài</t>
  </si>
  <si>
    <t>0750080006</t>
  </si>
  <si>
    <t>0750080005</t>
  </si>
  <si>
    <t>Hồ Phước</t>
  </si>
  <si>
    <t>Dư</t>
  </si>
  <si>
    <t>0750080007</t>
  </si>
  <si>
    <t>Phan Minh</t>
  </si>
  <si>
    <t>Đức</t>
  </si>
  <si>
    <t>0750080008</t>
  </si>
  <si>
    <t>Sơn Nguyễn Nhựt</t>
  </si>
  <si>
    <t>0750080009</t>
  </si>
  <si>
    <t>Phạm Đình</t>
  </si>
  <si>
    <t>Hiển</t>
  </si>
  <si>
    <t>0750080010</t>
  </si>
  <si>
    <t>Lương Gia</t>
  </si>
  <si>
    <t>0750080011</t>
  </si>
  <si>
    <t>Lưu Thế</t>
  </si>
  <si>
    <t>0750080012</t>
  </si>
  <si>
    <t>Cao Quốc</t>
  </si>
  <si>
    <t>0750080013</t>
  </si>
  <si>
    <t>0750080014</t>
  </si>
  <si>
    <t>Lê Viết</t>
  </si>
  <si>
    <t>0750080015</t>
  </si>
  <si>
    <t>0750080017</t>
  </si>
  <si>
    <t>Nguyễn Chí</t>
  </si>
  <si>
    <t>0750080018</t>
  </si>
  <si>
    <t>Trần Phi</t>
  </si>
  <si>
    <t>0750080016</t>
  </si>
  <si>
    <t>Phạm Tấn</t>
  </si>
  <si>
    <t>0750080019</t>
  </si>
  <si>
    <t>Lê Nhựt</t>
  </si>
  <si>
    <t>0750080021</t>
  </si>
  <si>
    <t>Hàng Nhật</t>
  </si>
  <si>
    <t>0750080020</t>
  </si>
  <si>
    <t>Huỳnh Nguyễn Nhật</t>
  </si>
  <si>
    <t>0750080022</t>
  </si>
  <si>
    <t>0750080023</t>
  </si>
  <si>
    <t>Nguyễn Trần Trung</t>
  </si>
  <si>
    <t>0750080024</t>
  </si>
  <si>
    <t>Nguyễn La Biên</t>
  </si>
  <si>
    <t>Phan</t>
  </si>
  <si>
    <t>0750080025</t>
  </si>
  <si>
    <t>0750080026</t>
  </si>
  <si>
    <t>Huỳnh Lâm Thiên</t>
  </si>
  <si>
    <t>Phú</t>
  </si>
  <si>
    <t>0750080027</t>
  </si>
  <si>
    <t>Phạm Khánh</t>
  </si>
  <si>
    <t>0750080028</t>
  </si>
  <si>
    <t>Nguyễn Hoàng Gia</t>
  </si>
  <si>
    <t>Quy</t>
  </si>
  <si>
    <t>0750080029</t>
  </si>
  <si>
    <t>Thạch Lê</t>
  </si>
  <si>
    <t>0750080030</t>
  </si>
  <si>
    <t>Ngô Trường</t>
  </si>
  <si>
    <t>0750080031</t>
  </si>
  <si>
    <t>Huỳnh Hữu</t>
  </si>
  <si>
    <t>0750080032</t>
  </si>
  <si>
    <t>Mai Thị Kim</t>
  </si>
  <si>
    <t>0750080034</t>
  </si>
  <si>
    <t>0750080033</t>
  </si>
  <si>
    <t>0750080035</t>
  </si>
  <si>
    <t>0750080036</t>
  </si>
  <si>
    <t>Trần Trung</t>
  </si>
  <si>
    <t>0750080037</t>
  </si>
  <si>
    <t>0750080038</t>
  </si>
  <si>
    <t>Trần Vĩnh</t>
  </si>
  <si>
    <t>0750080039</t>
  </si>
  <si>
    <t>Đặng Đức</t>
  </si>
  <si>
    <t>0750080040</t>
  </si>
  <si>
    <t>Trần Trí</t>
  </si>
  <si>
    <t>0750080041</t>
  </si>
  <si>
    <t>0750080042</t>
  </si>
  <si>
    <t>Trần Xuân</t>
  </si>
  <si>
    <t>0750080043</t>
  </si>
  <si>
    <t>Hà Xuân</t>
  </si>
  <si>
    <t>Tuấn</t>
  </si>
  <si>
    <t>0750080044</t>
  </si>
  <si>
    <t>Võ Minh Nhật</t>
  </si>
  <si>
    <t>0750080045</t>
  </si>
  <si>
    <t>Hoàng Phạm Phương</t>
  </si>
  <si>
    <t>0750080046</t>
  </si>
  <si>
    <t>0750080047</t>
  </si>
  <si>
    <t>0750080048</t>
  </si>
  <si>
    <t>0750080049</t>
  </si>
  <si>
    <t>Yên</t>
  </si>
  <si>
    <t>0750080050</t>
  </si>
  <si>
    <t>Lê Văn</t>
  </si>
  <si>
    <t>Chiến</t>
  </si>
  <si>
    <t>0750080052</t>
  </si>
  <si>
    <t>0750080051</t>
  </si>
  <si>
    <t>0750080053</t>
  </si>
  <si>
    <t>Đinh Quang</t>
  </si>
  <si>
    <t>0750080054</t>
  </si>
  <si>
    <t>Hồ Đức</t>
  </si>
  <si>
    <t>0750080055</t>
  </si>
  <si>
    <t>Thái Công</t>
  </si>
  <si>
    <t>0750080058</t>
  </si>
  <si>
    <t>Nguyễn Phan Hoài</t>
  </si>
  <si>
    <t>0750080057</t>
  </si>
  <si>
    <t>Võ Hữu</t>
  </si>
  <si>
    <t>0750080056</t>
  </si>
  <si>
    <t>Vũ Hữu Trùng</t>
  </si>
  <si>
    <t>Dương</t>
  </si>
  <si>
    <t>0750080059</t>
  </si>
  <si>
    <t>Nguyễn Trọng</t>
  </si>
  <si>
    <t>0750080061</t>
  </si>
  <si>
    <t>Đào Thị Mỹ</t>
  </si>
  <si>
    <t>0750080060</t>
  </si>
  <si>
    <t>0750080063</t>
  </si>
  <si>
    <t>Nguyễn Huy</t>
  </si>
  <si>
    <t>0750080062</t>
  </si>
  <si>
    <t>Nguyễn Vĩnh</t>
  </si>
  <si>
    <t>0750080065</t>
  </si>
  <si>
    <t>Đỗ Thế Gia</t>
  </si>
  <si>
    <t>0750080064</t>
  </si>
  <si>
    <t>Lê Nhật</t>
  </si>
  <si>
    <t>0750080066</t>
  </si>
  <si>
    <t>Nguyễn Hoàng Thiên</t>
  </si>
  <si>
    <t>0750080067</t>
  </si>
  <si>
    <t>La Nguyễn Đăng</t>
  </si>
  <si>
    <t>0750080068</t>
  </si>
  <si>
    <t>Hà Trung</t>
  </si>
  <si>
    <t>Kiên</t>
  </si>
  <si>
    <t>0750080069</t>
  </si>
  <si>
    <t>Võ Thị Thanh</t>
  </si>
  <si>
    <t>0750080070</t>
  </si>
  <si>
    <t>Trần Lê</t>
  </si>
  <si>
    <t>Kỳ</t>
  </si>
  <si>
    <t>0750080071</t>
  </si>
  <si>
    <t>Điểu</t>
  </si>
  <si>
    <t>La</t>
  </si>
  <si>
    <t>0750080072</t>
  </si>
  <si>
    <t>0750080073</t>
  </si>
  <si>
    <t>Phạm Vĩnh</t>
  </si>
  <si>
    <t>0750080074</t>
  </si>
  <si>
    <t>Trần Khoa</t>
  </si>
  <si>
    <t>0750080075</t>
  </si>
  <si>
    <t>Hồ Văn</t>
  </si>
  <si>
    <t>Lực</t>
  </si>
  <si>
    <t>0750080076</t>
  </si>
  <si>
    <t>Mi</t>
  </si>
  <si>
    <t>0750080077</t>
  </si>
  <si>
    <t>Đào Lê</t>
  </si>
  <si>
    <t>0750080078</t>
  </si>
  <si>
    <t>0750080080</t>
  </si>
  <si>
    <t>0750080079</t>
  </si>
  <si>
    <t>Phan Kim</t>
  </si>
  <si>
    <t>0750080081</t>
  </si>
  <si>
    <t>0750080082</t>
  </si>
  <si>
    <t>Huỳnh Tấn</t>
  </si>
  <si>
    <t>0750080083</t>
  </si>
  <si>
    <t>Nguyễn Trung</t>
  </si>
  <si>
    <t>0750080084</t>
  </si>
  <si>
    <t>0750080085</t>
  </si>
  <si>
    <t>0750080086</t>
  </si>
  <si>
    <t>Trần Vương Đình</t>
  </si>
  <si>
    <t>0750080087</t>
  </si>
  <si>
    <t>Phạm Hà Mỹ</t>
  </si>
  <si>
    <t>0750080088</t>
  </si>
  <si>
    <t>Nguyễn Thới</t>
  </si>
  <si>
    <t>0750080089</t>
  </si>
  <si>
    <t>Lê Thị Mỹ</t>
  </si>
  <si>
    <t>0750080090</t>
  </si>
  <si>
    <t>Phạm Thị Huyền</t>
  </si>
  <si>
    <t>0750080091</t>
  </si>
  <si>
    <t>Nguyễn Đặng Minh</t>
  </si>
  <si>
    <t>Triết</t>
  </si>
  <si>
    <t>0750080092</t>
  </si>
  <si>
    <t>Nguyễn Hoàng Minh</t>
  </si>
  <si>
    <t>0750080093</t>
  </si>
  <si>
    <t>0750080095</t>
  </si>
  <si>
    <t>Lê Xuân</t>
  </si>
  <si>
    <t>0750080094</t>
  </si>
  <si>
    <t>Ngô Quang</t>
  </si>
  <si>
    <t>0750080096</t>
  </si>
  <si>
    <t>Trần Hoàng</t>
  </si>
  <si>
    <t>0750080097</t>
  </si>
  <si>
    <t>Phạm Thế</t>
  </si>
  <si>
    <t>Vui</t>
  </si>
  <si>
    <t>0750080098</t>
  </si>
  <si>
    <t>Trần Nguyễn Thúy</t>
  </si>
  <si>
    <t>0750080099</t>
  </si>
  <si>
    <t>0750080100</t>
  </si>
  <si>
    <t>Bin</t>
  </si>
  <si>
    <t>0750080101</t>
  </si>
  <si>
    <t>Lương Quốc</t>
  </si>
  <si>
    <t>0750080102</t>
  </si>
  <si>
    <t>Nguyễn Duy</t>
  </si>
  <si>
    <t>Chung</t>
  </si>
  <si>
    <t>0750080103</t>
  </si>
  <si>
    <t>0750080104</t>
  </si>
  <si>
    <t>Dương Anh</t>
  </si>
  <si>
    <t>0750080105</t>
  </si>
  <si>
    <t>Nguyễn Diên</t>
  </si>
  <si>
    <t>0750080106</t>
  </si>
  <si>
    <t>Phan Văn</t>
  </si>
  <si>
    <t>Đồng</t>
  </si>
  <si>
    <t>0750080107</t>
  </si>
  <si>
    <t>Đoàn Lê Khiêm</t>
  </si>
  <si>
    <t>Hạ</t>
  </si>
  <si>
    <t>0750080108</t>
  </si>
  <si>
    <t>0750080110</t>
  </si>
  <si>
    <t>Phan Hữu</t>
  </si>
  <si>
    <t>0750080109</t>
  </si>
  <si>
    <t>Phan Trọng</t>
  </si>
  <si>
    <t>0750080112</t>
  </si>
  <si>
    <t>Bùi Cao Kiều</t>
  </si>
  <si>
    <t>Huyên</t>
  </si>
  <si>
    <t>0750080111</t>
  </si>
  <si>
    <t>0750080113</t>
  </si>
  <si>
    <t>Đoàn Văn</t>
  </si>
  <si>
    <t>0750080114</t>
  </si>
  <si>
    <t>Khang</t>
  </si>
  <si>
    <t>0750080115</t>
  </si>
  <si>
    <t>Hồ Trọng</t>
  </si>
  <si>
    <t>0750080116</t>
  </si>
  <si>
    <t>Võ Viết</t>
  </si>
  <si>
    <t>0750080117</t>
  </si>
  <si>
    <t>0750080118</t>
  </si>
  <si>
    <t>Nguyễn Đăng Hoàng</t>
  </si>
  <si>
    <t>0750080119</t>
  </si>
  <si>
    <t>0750080120</t>
  </si>
  <si>
    <t>0750080121</t>
  </si>
  <si>
    <t>0750080124</t>
  </si>
  <si>
    <t>0750080125</t>
  </si>
  <si>
    <t>0750080123</t>
  </si>
  <si>
    <t>Nguyễn Văn Hoàng</t>
  </si>
  <si>
    <t>0750080122</t>
  </si>
  <si>
    <t>0750080126</t>
  </si>
  <si>
    <t>0750080129</t>
  </si>
  <si>
    <t>Bùi Đức Tấn</t>
  </si>
  <si>
    <t>0750080127</t>
  </si>
  <si>
    <t>Trần Đình</t>
  </si>
  <si>
    <t>0750080128</t>
  </si>
  <si>
    <t>0750080130</t>
  </si>
  <si>
    <t>0750080131</t>
  </si>
  <si>
    <t>Phạm Văn</t>
  </si>
  <si>
    <t>Pha</t>
  </si>
  <si>
    <t>0750080132</t>
  </si>
  <si>
    <t>0750080133</t>
  </si>
  <si>
    <t>Huỳnh Lâm</t>
  </si>
  <si>
    <t>0750080135</t>
  </si>
  <si>
    <t>Nguyễn Ngô Huỳnh</t>
  </si>
  <si>
    <t>0750080134</t>
  </si>
  <si>
    <t>Nguyễn Võ Thanh</t>
  </si>
  <si>
    <t>0750080136</t>
  </si>
  <si>
    <t>0750080137</t>
  </si>
  <si>
    <t>Lê Vũ Thục</t>
  </si>
  <si>
    <t>0750080138</t>
  </si>
  <si>
    <t>Võ Thành</t>
  </si>
  <si>
    <t>Tài</t>
  </si>
  <si>
    <t>0750080139</t>
  </si>
  <si>
    <t>Đinh Văn</t>
  </si>
  <si>
    <t>Tam</t>
  </si>
  <si>
    <t>0750080141</t>
  </si>
  <si>
    <t>Phạm Bá</t>
  </si>
  <si>
    <t>0750080140</t>
  </si>
  <si>
    <t>0750080142</t>
  </si>
  <si>
    <t>0750080143</t>
  </si>
  <si>
    <t>Đỗ Phan Linh</t>
  </si>
  <si>
    <t>0750080145</t>
  </si>
  <si>
    <t>Hoàng Minh</t>
  </si>
  <si>
    <t>0750080144</t>
  </si>
  <si>
    <t>Huỳnh Minh</t>
  </si>
  <si>
    <t>0750080146</t>
  </si>
  <si>
    <t>Nguyễn Nhật</t>
  </si>
  <si>
    <t>0750080147</t>
  </si>
  <si>
    <t>Võ Thị Ánh</t>
  </si>
  <si>
    <t>0750080148</t>
  </si>
  <si>
    <t>Trần Đức</t>
  </si>
  <si>
    <t>0750080149</t>
  </si>
  <si>
    <t>Nguyễn Trần Thế</t>
  </si>
  <si>
    <t>0750080150</t>
  </si>
  <si>
    <t>0750080151</t>
  </si>
  <si>
    <t>0750080152</t>
  </si>
  <si>
    <t>Tạ Văn</t>
  </si>
  <si>
    <t>0750080154</t>
  </si>
  <si>
    <t>Diệp</t>
  </si>
  <si>
    <t>0750080156</t>
  </si>
  <si>
    <t>Châu Nguyễn Ngọc</t>
  </si>
  <si>
    <t>0750080157</t>
  </si>
  <si>
    <t>Lê Phạm Phúc</t>
  </si>
  <si>
    <t>0750080158</t>
  </si>
  <si>
    <t>Cao Hạnh</t>
  </si>
  <si>
    <t>0750080153</t>
  </si>
  <si>
    <t>Cao Tiến</t>
  </si>
  <si>
    <t>0750080155</t>
  </si>
  <si>
    <t>Nguyễn Long</t>
  </si>
  <si>
    <t>Đỉnh</t>
  </si>
  <si>
    <t>0750080159</t>
  </si>
  <si>
    <t>Võ Lê Thanh</t>
  </si>
  <si>
    <t>0750080160</t>
  </si>
  <si>
    <t>Lê Đức</t>
  </si>
  <si>
    <t>0750080161</t>
  </si>
  <si>
    <t>0750080162</t>
  </si>
  <si>
    <t>KAben</t>
  </si>
  <si>
    <t>0750080163</t>
  </si>
  <si>
    <t>Nguyễn Hữu</t>
  </si>
  <si>
    <t>0750080164</t>
  </si>
  <si>
    <t>Lê Võ Minh</t>
  </si>
  <si>
    <t>0750080165</t>
  </si>
  <si>
    <t>Mông Vĩ</t>
  </si>
  <si>
    <t>0750080166</t>
  </si>
  <si>
    <t>Lý Gia</t>
  </si>
  <si>
    <t>Lâm</t>
  </si>
  <si>
    <t>0750080167</t>
  </si>
  <si>
    <t>Nguyễn Thị Tuấn</t>
  </si>
  <si>
    <t>Lê</t>
  </si>
  <si>
    <t>0750080168</t>
  </si>
  <si>
    <t>Trang Thiện</t>
  </si>
  <si>
    <t>0750080170</t>
  </si>
  <si>
    <t>Bùi Đỗ Phước</t>
  </si>
  <si>
    <t>0750080169</t>
  </si>
  <si>
    <t>Nguyễn Phúc</t>
  </si>
  <si>
    <t>0750080171</t>
  </si>
  <si>
    <t>Hoàng Công</t>
  </si>
  <si>
    <t>0750080172</t>
  </si>
  <si>
    <t>Trần Nguyễn Yến</t>
  </si>
  <si>
    <t>Ngà</t>
  </si>
  <si>
    <t>0750080173</t>
  </si>
  <si>
    <t>Nguyễn Hoàng Đại</t>
  </si>
  <si>
    <t>0750080175</t>
  </si>
  <si>
    <t>Đặng Thị Kim</t>
  </si>
  <si>
    <t>Ngọc</t>
  </si>
  <si>
    <t>0750080174</t>
  </si>
  <si>
    <t>0750080177</t>
  </si>
  <si>
    <t>0750080176</t>
  </si>
  <si>
    <t>Phạm Minh</t>
  </si>
  <si>
    <t>0750080178</t>
  </si>
  <si>
    <t>Võ Thị Hồng</t>
  </si>
  <si>
    <t>0750080179</t>
  </si>
  <si>
    <t>Lâm Đại</t>
  </si>
  <si>
    <t>0750080180</t>
  </si>
  <si>
    <t>0750080181</t>
  </si>
  <si>
    <t>Võ Minh</t>
  </si>
  <si>
    <t>0750080182</t>
  </si>
  <si>
    <t>Phạm Duy</t>
  </si>
  <si>
    <t>Phước</t>
  </si>
  <si>
    <t>0750080183</t>
  </si>
  <si>
    <t>Sẹn</t>
  </si>
  <si>
    <t>0750080184</t>
  </si>
  <si>
    <t>Lê Lâm</t>
  </si>
  <si>
    <t>0750080185</t>
  </si>
  <si>
    <t>0750080186</t>
  </si>
  <si>
    <t>Ra Lan</t>
  </si>
  <si>
    <t>Têu</t>
  </si>
  <si>
    <t>0750080187</t>
  </si>
  <si>
    <t>Trần Hoàng Thi</t>
  </si>
  <si>
    <t>0750080188</t>
  </si>
  <si>
    <t>Lữ Sĩ</t>
  </si>
  <si>
    <t>0750080189</t>
  </si>
  <si>
    <t>0750080192</t>
  </si>
  <si>
    <t>Bùi Nhật</t>
  </si>
  <si>
    <t>0750080191</t>
  </si>
  <si>
    <t>Danh Phi</t>
  </si>
  <si>
    <t>0750080190</t>
  </si>
  <si>
    <t>Hồ Quốc</t>
  </si>
  <si>
    <t>0750080194</t>
  </si>
  <si>
    <t>Hồ Minh</t>
  </si>
  <si>
    <t>0750080195</t>
  </si>
  <si>
    <t>Lê Phi</t>
  </si>
  <si>
    <t>0750080193</t>
  </si>
  <si>
    <t>07ĐH_CNTT1</t>
  </si>
  <si>
    <t>07ĐH_CNTT2</t>
  </si>
  <si>
    <t>07ĐH_CNTT3</t>
  </si>
  <si>
    <t>07ĐH_CNTT4</t>
  </si>
  <si>
    <t>NGUYÊN LÝ II</t>
  </si>
  <si>
    <t>II</t>
  </si>
  <si>
    <t>PHẠM HỮU THANH NHÃ</t>
  </si>
  <si>
    <t>Nghỉ luôn</t>
  </si>
  <si>
    <t>Cấm thi</t>
  </si>
  <si>
    <t>Ths.Phạm Hữu Thanh Nhã</t>
  </si>
  <si>
    <t xml:space="preserve">       NĂM HỌC: 2018-2019</t>
  </si>
  <si>
    <r>
      <t xml:space="preserve">      </t>
    </r>
    <r>
      <rPr>
        <b/>
        <sz val="12"/>
        <rFont val="Times New Roman"/>
        <family val="1"/>
      </rPr>
      <t xml:space="preserve"> NĂM HỌC: 2018-2019</t>
    </r>
  </si>
  <si>
    <t xml:space="preserve">       NĂM HỌC:2018-2019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</si>
</sst>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0.0%"/>
  </numFmts>
  <fonts count="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sz val="13"/>
      <color indexed="8"/>
      <name val="Times New Roman"/>
      <family val="1"/>
    </font>
    <font>
      <i/>
      <sz val="12"/>
      <name val="Times New Roman"/>
      <family val="1"/>
    </font>
    <font>
      <b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/>
    </xf>
    <xf numFmtId="0" fontId="5" fillId="0" borderId="11" xfId="0" applyNumberFormat="1" applyFont="1" applyFill="1" applyBorder="1" applyAlignment="1" applyProtection="1"/>
    <xf numFmtId="0" fontId="5" fillId="0" borderId="12" xfId="0" applyNumberFormat="1" applyFont="1" applyFill="1" applyBorder="1" applyAlignment="1" applyProtection="1"/>
    <xf numFmtId="0" fontId="5" fillId="0" borderId="13" xfId="0" applyNumberFormat="1" applyFont="1" applyFill="1" applyBorder="1" applyAlignment="1" applyProtection="1"/>
    <xf numFmtId="165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NumberFormat="1" applyFont="1" applyBorder="1"/>
    <xf numFmtId="164" fontId="3" fillId="0" borderId="14" xfId="0" applyNumberFormat="1" applyFont="1" applyBorder="1" applyAlignment="1">
      <alignment horizontal="center"/>
    </xf>
    <xf numFmtId="165" fontId="3" fillId="0" borderId="14" xfId="0" applyNumberFormat="1" applyFont="1" applyFill="1" applyBorder="1" applyAlignment="1">
      <alignment horizontal="center" vertical="center"/>
    </xf>
    <xf numFmtId="0" fontId="3" fillId="0" borderId="14" xfId="0" applyNumberFormat="1" applyFont="1" applyBorder="1"/>
    <xf numFmtId="0" fontId="5" fillId="0" borderId="15" xfId="0" applyNumberFormat="1" applyFont="1" applyFill="1" applyBorder="1" applyAlignment="1" applyProtection="1"/>
    <xf numFmtId="0" fontId="5" fillId="0" borderId="16" xfId="0" applyNumberFormat="1" applyFont="1" applyFill="1" applyBorder="1" applyAlignment="1" applyProtection="1"/>
    <xf numFmtId="0" fontId="5" fillId="0" borderId="17" xfId="0" applyNumberFormat="1" applyFont="1" applyFill="1" applyBorder="1" applyAlignment="1" applyProtection="1"/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8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8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abSelected="1" view="pageLayout" topLeftCell="A49" zoomScaleNormal="100" workbookViewId="0">
      <selection activeCell="F18" sqref="F18"/>
    </sheetView>
  </sheetViews>
  <sheetFormatPr defaultRowHeight="15" x14ac:dyDescent="0.25"/>
  <cols>
    <col min="1" max="1" width="5.5703125" customWidth="1"/>
    <col min="2" max="2" width="14.5703125" customWidth="1"/>
    <col min="3" max="3" width="22.5703125" customWidth="1"/>
    <col min="4" max="4" width="10.140625" customWidth="1"/>
    <col min="9" max="9" width="12" customWidth="1"/>
  </cols>
  <sheetData>
    <row r="1" spans="1:9" ht="15.75" x14ac:dyDescent="0.25">
      <c r="A1" s="31" t="s">
        <v>0</v>
      </c>
      <c r="B1" s="31"/>
      <c r="C1" s="31"/>
      <c r="D1" s="31"/>
      <c r="E1" s="31" t="s">
        <v>1</v>
      </c>
      <c r="F1" s="31"/>
      <c r="G1" s="31"/>
      <c r="H1" s="31"/>
      <c r="I1" s="31"/>
    </row>
    <row r="2" spans="1:9" ht="15.75" x14ac:dyDescent="0.25">
      <c r="A2" s="31" t="s">
        <v>2</v>
      </c>
      <c r="B2" s="31"/>
      <c r="C2" s="31"/>
      <c r="D2" s="31"/>
      <c r="E2" s="32" t="s">
        <v>3</v>
      </c>
      <c r="F2" s="32"/>
      <c r="G2" s="32"/>
      <c r="H2" s="32"/>
      <c r="I2" s="32"/>
    </row>
    <row r="3" spans="1:9" ht="15.75" x14ac:dyDescent="0.25">
      <c r="A3" s="31" t="s">
        <v>4</v>
      </c>
      <c r="B3" s="31"/>
      <c r="C3" s="31"/>
      <c r="D3" s="31"/>
      <c r="E3" s="1"/>
      <c r="F3" s="1"/>
      <c r="G3" s="1"/>
      <c r="H3" s="1"/>
      <c r="I3" s="1"/>
    </row>
    <row r="4" spans="1:9" ht="15.75" x14ac:dyDescent="0.25">
      <c r="A4" s="31" t="s">
        <v>86</v>
      </c>
      <c r="B4" s="31"/>
      <c r="C4" s="31"/>
      <c r="D4" s="31"/>
      <c r="E4" s="1"/>
      <c r="F4" s="1"/>
      <c r="G4" s="1"/>
      <c r="H4" s="1"/>
      <c r="I4" s="1"/>
    </row>
    <row r="5" spans="1:9" ht="15.75" x14ac:dyDescent="0.25">
      <c r="A5" s="29"/>
      <c r="B5" s="29"/>
      <c r="C5" s="29"/>
      <c r="D5" s="29"/>
      <c r="E5" s="1"/>
      <c r="F5" s="1"/>
      <c r="G5" s="1"/>
      <c r="H5" s="1"/>
      <c r="I5" s="1"/>
    </row>
    <row r="6" spans="1:9" ht="19.5" x14ac:dyDescent="0.3">
      <c r="A6" s="33" t="s">
        <v>5</v>
      </c>
      <c r="B6" s="33"/>
      <c r="C6" s="33"/>
      <c r="D6" s="33"/>
      <c r="E6" s="33"/>
      <c r="F6" s="33"/>
      <c r="G6" s="33"/>
      <c r="H6" s="33"/>
      <c r="I6" s="33"/>
    </row>
    <row r="7" spans="1:9" ht="15.75" x14ac:dyDescent="0.25">
      <c r="A7" s="29"/>
      <c r="B7" s="29"/>
      <c r="C7" s="29"/>
      <c r="D7" s="29"/>
      <c r="E7" s="29"/>
      <c r="F7" s="29"/>
      <c r="G7" s="29"/>
      <c r="H7" s="29"/>
      <c r="I7" s="29"/>
    </row>
    <row r="8" spans="1:9" ht="15.75" x14ac:dyDescent="0.25">
      <c r="A8" s="34" t="s">
        <v>6</v>
      </c>
      <c r="B8" s="34"/>
      <c r="C8" s="34" t="s">
        <v>516</v>
      </c>
      <c r="D8" s="34"/>
      <c r="E8" s="34" t="s">
        <v>7</v>
      </c>
      <c r="F8" s="34"/>
      <c r="G8" s="28">
        <v>3</v>
      </c>
      <c r="H8" s="2"/>
      <c r="I8" s="2"/>
    </row>
    <row r="9" spans="1:9" ht="15.75" x14ac:dyDescent="0.25">
      <c r="A9" s="34" t="s">
        <v>8</v>
      </c>
      <c r="B9" s="34"/>
      <c r="C9" s="34" t="s">
        <v>512</v>
      </c>
      <c r="D9" s="34"/>
      <c r="E9" s="34" t="s">
        <v>9</v>
      </c>
      <c r="F9" s="34"/>
      <c r="G9" s="28" t="s">
        <v>517</v>
      </c>
      <c r="H9" s="2"/>
      <c r="I9" s="2"/>
    </row>
    <row r="10" spans="1:9" ht="15.75" x14ac:dyDescent="0.25">
      <c r="A10" s="34" t="s">
        <v>10</v>
      </c>
      <c r="B10" s="34"/>
      <c r="C10" s="34" t="s">
        <v>518</v>
      </c>
      <c r="D10" s="34"/>
      <c r="E10" s="27" t="s">
        <v>522</v>
      </c>
      <c r="F10" s="3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35" t="s">
        <v>11</v>
      </c>
      <c r="B12" s="37" t="s">
        <v>12</v>
      </c>
      <c r="C12" s="39" t="s">
        <v>13</v>
      </c>
      <c r="D12" s="40"/>
      <c r="E12" s="4" t="s">
        <v>14</v>
      </c>
      <c r="F12" s="4" t="s">
        <v>15</v>
      </c>
      <c r="G12" s="43" t="s">
        <v>16</v>
      </c>
      <c r="H12" s="44"/>
      <c r="I12" s="45" t="s">
        <v>17</v>
      </c>
    </row>
    <row r="13" spans="1:9" ht="15.75" x14ac:dyDescent="0.25">
      <c r="A13" s="36"/>
      <c r="B13" s="38"/>
      <c r="C13" s="41"/>
      <c r="D13" s="42"/>
      <c r="E13" s="5">
        <v>0.3</v>
      </c>
      <c r="F13" s="5">
        <v>0.7</v>
      </c>
      <c r="G13" s="6" t="s">
        <v>18</v>
      </c>
      <c r="H13" s="6" t="s">
        <v>19</v>
      </c>
      <c r="I13" s="46"/>
    </row>
    <row r="14" spans="1:9" ht="15.75" x14ac:dyDescent="0.25">
      <c r="A14" s="30">
        <v>1</v>
      </c>
      <c r="B14" s="30">
        <v>2</v>
      </c>
      <c r="C14" s="47">
        <v>3</v>
      </c>
      <c r="D14" s="47"/>
      <c r="E14" s="30">
        <v>4</v>
      </c>
      <c r="F14" s="30">
        <v>5</v>
      </c>
      <c r="G14" s="30">
        <v>6</v>
      </c>
      <c r="H14" s="30">
        <v>7</v>
      </c>
      <c r="I14" s="6">
        <v>8</v>
      </c>
    </row>
    <row r="15" spans="1:9" ht="16.5" x14ac:dyDescent="0.25">
      <c r="A15" s="7">
        <v>1</v>
      </c>
      <c r="B15" s="8" t="s">
        <v>143</v>
      </c>
      <c r="C15" s="9" t="s">
        <v>144</v>
      </c>
      <c r="D15" s="10" t="s">
        <v>25</v>
      </c>
      <c r="E15" s="11">
        <v>7.333333333333333</v>
      </c>
      <c r="F15" s="11">
        <v>5.5</v>
      </c>
      <c r="G15" s="11">
        <f>E15*$E$13+F15*$F$13</f>
        <v>6.0499999999999989</v>
      </c>
      <c r="H15" s="12" t="str">
        <f>IF(G15&lt;4,"F",IF(G15&lt;=4.9,"D",IF(G15&lt;=5.4,"D+",IF(G15&lt;=5.9,"C",IF(G15&lt;=6.9,"C+",IF(G15&lt;=7.9,"B",IF(G15&lt;=8.4,"B+","A")))))))</f>
        <v>C+</v>
      </c>
      <c r="I15" s="13"/>
    </row>
    <row r="16" spans="1:9" ht="16.5" x14ac:dyDescent="0.25">
      <c r="A16" s="14">
        <v>2</v>
      </c>
      <c r="B16" s="8" t="s">
        <v>145</v>
      </c>
      <c r="C16" s="9" t="s">
        <v>146</v>
      </c>
      <c r="D16" s="10" t="s">
        <v>74</v>
      </c>
      <c r="E16" s="15">
        <v>5.833333333333333</v>
      </c>
      <c r="F16" s="15">
        <v>5</v>
      </c>
      <c r="G16" s="15">
        <f t="shared" ref="G16:G63" si="0">E16*$E$13+F16*$F$13</f>
        <v>5.25</v>
      </c>
      <c r="H16" s="12" t="str">
        <f t="shared" ref="H16:H63" si="1">IF(G16&lt;4,"F",IF(G16&lt;=4.9,"D",IF(G16&lt;=5.4,"D+",IF(G16&lt;=5.9,"C",IF(G16&lt;=6.9,"C+",IF(G16&lt;=7.9,"B",IF(G16&lt;=8.4,"B+","A")))))))</f>
        <v>D+</v>
      </c>
      <c r="I16" s="16"/>
    </row>
    <row r="17" spans="1:9" ht="16.5" x14ac:dyDescent="0.25">
      <c r="A17" s="14">
        <v>3</v>
      </c>
      <c r="B17" s="8" t="s">
        <v>147</v>
      </c>
      <c r="C17" s="9" t="s">
        <v>148</v>
      </c>
      <c r="D17" s="10" t="s">
        <v>79</v>
      </c>
      <c r="E17" s="15">
        <v>6.666666666666667</v>
      </c>
      <c r="F17" s="15">
        <v>2.5</v>
      </c>
      <c r="G17" s="15">
        <f t="shared" si="0"/>
        <v>3.75</v>
      </c>
      <c r="H17" s="12" t="str">
        <f t="shared" si="1"/>
        <v>F</v>
      </c>
      <c r="I17" s="16"/>
    </row>
    <row r="18" spans="1:9" ht="16.5" x14ac:dyDescent="0.25">
      <c r="A18" s="14">
        <v>4</v>
      </c>
      <c r="B18" s="8" t="s">
        <v>149</v>
      </c>
      <c r="C18" s="9" t="s">
        <v>150</v>
      </c>
      <c r="D18" s="10" t="s">
        <v>117</v>
      </c>
      <c r="E18" s="15">
        <v>8.6</v>
      </c>
      <c r="F18" s="15">
        <v>5</v>
      </c>
      <c r="G18" s="15">
        <f t="shared" si="0"/>
        <v>6.08</v>
      </c>
      <c r="H18" s="12" t="str">
        <f t="shared" si="1"/>
        <v>C+</v>
      </c>
      <c r="I18" s="16"/>
    </row>
    <row r="19" spans="1:9" ht="16.5" x14ac:dyDescent="0.25">
      <c r="A19" s="14">
        <v>5</v>
      </c>
      <c r="B19" s="8" t="s">
        <v>151</v>
      </c>
      <c r="C19" s="9" t="s">
        <v>120</v>
      </c>
      <c r="D19" s="10" t="s">
        <v>84</v>
      </c>
      <c r="E19" s="15">
        <v>0</v>
      </c>
      <c r="F19" s="15"/>
      <c r="G19" s="15">
        <f t="shared" si="0"/>
        <v>0</v>
      </c>
      <c r="H19" s="12" t="str">
        <f t="shared" si="1"/>
        <v>F</v>
      </c>
      <c r="I19" s="16" t="s">
        <v>519</v>
      </c>
    </row>
    <row r="20" spans="1:9" ht="16.5" x14ac:dyDescent="0.25">
      <c r="A20" s="14">
        <v>6</v>
      </c>
      <c r="B20" s="8" t="s">
        <v>152</v>
      </c>
      <c r="C20" s="9" t="s">
        <v>153</v>
      </c>
      <c r="D20" s="10" t="s">
        <v>154</v>
      </c>
      <c r="E20" s="15">
        <v>0</v>
      </c>
      <c r="F20" s="15"/>
      <c r="G20" s="15">
        <f t="shared" si="0"/>
        <v>0</v>
      </c>
      <c r="H20" s="12" t="str">
        <f t="shared" si="1"/>
        <v>F</v>
      </c>
      <c r="I20" s="16" t="s">
        <v>519</v>
      </c>
    </row>
    <row r="21" spans="1:9" ht="16.5" x14ac:dyDescent="0.25">
      <c r="A21" s="14">
        <v>7</v>
      </c>
      <c r="B21" s="8" t="s">
        <v>155</v>
      </c>
      <c r="C21" s="9" t="s">
        <v>156</v>
      </c>
      <c r="D21" s="10" t="s">
        <v>157</v>
      </c>
      <c r="E21" s="15">
        <v>7.333333333333333</v>
      </c>
      <c r="F21" s="15">
        <v>5</v>
      </c>
      <c r="G21" s="15">
        <f t="shared" si="0"/>
        <v>5.6999999999999993</v>
      </c>
      <c r="H21" s="12" t="str">
        <f t="shared" si="1"/>
        <v>C</v>
      </c>
      <c r="I21" s="16"/>
    </row>
    <row r="22" spans="1:9" ht="16.5" x14ac:dyDescent="0.25">
      <c r="A22" s="14">
        <v>8</v>
      </c>
      <c r="B22" s="8" t="s">
        <v>158</v>
      </c>
      <c r="C22" s="9" t="s">
        <v>159</v>
      </c>
      <c r="D22" s="10" t="s">
        <v>91</v>
      </c>
      <c r="E22" s="15">
        <v>5.833333333333333</v>
      </c>
      <c r="F22" s="15">
        <v>5</v>
      </c>
      <c r="G22" s="15">
        <f t="shared" si="0"/>
        <v>5.25</v>
      </c>
      <c r="H22" s="12" t="str">
        <f t="shared" si="1"/>
        <v>D+</v>
      </c>
      <c r="I22" s="16"/>
    </row>
    <row r="23" spans="1:9" ht="16.5" x14ac:dyDescent="0.25">
      <c r="A23" s="14">
        <v>9</v>
      </c>
      <c r="B23" s="8" t="s">
        <v>160</v>
      </c>
      <c r="C23" s="9" t="s">
        <v>161</v>
      </c>
      <c r="D23" s="10" t="s">
        <v>162</v>
      </c>
      <c r="E23" s="15">
        <v>8.1666666666666661</v>
      </c>
      <c r="F23" s="15">
        <v>6.5</v>
      </c>
      <c r="G23" s="15">
        <f t="shared" si="0"/>
        <v>7</v>
      </c>
      <c r="H23" s="12" t="str">
        <f t="shared" si="1"/>
        <v>B</v>
      </c>
      <c r="I23" s="16"/>
    </row>
    <row r="24" spans="1:9" ht="16.5" x14ac:dyDescent="0.25">
      <c r="A24" s="14">
        <v>10</v>
      </c>
      <c r="B24" s="8" t="s">
        <v>163</v>
      </c>
      <c r="C24" s="9" t="s">
        <v>164</v>
      </c>
      <c r="D24" s="10" t="s">
        <v>43</v>
      </c>
      <c r="E24" s="15">
        <v>6.5</v>
      </c>
      <c r="F24" s="15">
        <v>5.5</v>
      </c>
      <c r="G24" s="15">
        <f t="shared" si="0"/>
        <v>5.8</v>
      </c>
      <c r="H24" s="12" t="str">
        <f t="shared" si="1"/>
        <v>C</v>
      </c>
      <c r="I24" s="16"/>
    </row>
    <row r="25" spans="1:9" ht="16.5" x14ac:dyDescent="0.25">
      <c r="A25" s="14">
        <v>11</v>
      </c>
      <c r="B25" s="8" t="s">
        <v>165</v>
      </c>
      <c r="C25" s="9" t="s">
        <v>166</v>
      </c>
      <c r="D25" s="10" t="s">
        <v>141</v>
      </c>
      <c r="E25" s="15">
        <v>7.833333333333333</v>
      </c>
      <c r="F25" s="15">
        <v>4</v>
      </c>
      <c r="G25" s="15">
        <f t="shared" si="0"/>
        <v>5.1499999999999995</v>
      </c>
      <c r="H25" s="12" t="str">
        <f t="shared" si="1"/>
        <v>D+</v>
      </c>
      <c r="I25" s="16"/>
    </row>
    <row r="26" spans="1:9" ht="16.5" x14ac:dyDescent="0.25">
      <c r="A26" s="14">
        <v>12</v>
      </c>
      <c r="B26" s="8" t="s">
        <v>167</v>
      </c>
      <c r="C26" s="9" t="s">
        <v>168</v>
      </c>
      <c r="D26" s="10" t="s">
        <v>29</v>
      </c>
      <c r="E26" s="15">
        <v>0</v>
      </c>
      <c r="F26" s="15"/>
      <c r="G26" s="15">
        <f t="shared" si="0"/>
        <v>0</v>
      </c>
      <c r="H26" s="12" t="str">
        <f t="shared" si="1"/>
        <v>F</v>
      </c>
      <c r="I26" s="16" t="s">
        <v>519</v>
      </c>
    </row>
    <row r="27" spans="1:9" ht="16.5" x14ac:dyDescent="0.25">
      <c r="A27" s="14">
        <v>13</v>
      </c>
      <c r="B27" s="8" t="s">
        <v>169</v>
      </c>
      <c r="C27" s="9" t="s">
        <v>110</v>
      </c>
      <c r="D27" s="10" t="s">
        <v>29</v>
      </c>
      <c r="E27" s="15">
        <v>6.833333333333333</v>
      </c>
      <c r="F27" s="15">
        <v>4</v>
      </c>
      <c r="G27" s="15">
        <f t="shared" si="0"/>
        <v>4.8499999999999996</v>
      </c>
      <c r="H27" s="12" t="str">
        <f t="shared" si="1"/>
        <v>D</v>
      </c>
      <c r="I27" s="16"/>
    </row>
    <row r="28" spans="1:9" ht="16.5" x14ac:dyDescent="0.25">
      <c r="A28" s="14">
        <v>14</v>
      </c>
      <c r="B28" s="8" t="s">
        <v>170</v>
      </c>
      <c r="C28" s="9" t="s">
        <v>171</v>
      </c>
      <c r="D28" s="10" t="s">
        <v>142</v>
      </c>
      <c r="E28" s="15">
        <v>8</v>
      </c>
      <c r="F28" s="15">
        <v>4</v>
      </c>
      <c r="G28" s="15">
        <f t="shared" si="0"/>
        <v>5.1999999999999993</v>
      </c>
      <c r="H28" s="12" t="str">
        <f t="shared" si="1"/>
        <v>D+</v>
      </c>
      <c r="I28" s="16"/>
    </row>
    <row r="29" spans="1:9" ht="16.5" x14ac:dyDescent="0.25">
      <c r="A29" s="14">
        <v>15</v>
      </c>
      <c r="B29" s="8" t="s">
        <v>172</v>
      </c>
      <c r="C29" s="9" t="s">
        <v>81</v>
      </c>
      <c r="D29" s="10" t="s">
        <v>30</v>
      </c>
      <c r="E29" s="15">
        <v>7.4333333333333336</v>
      </c>
      <c r="F29" s="15">
        <v>5.5</v>
      </c>
      <c r="G29" s="15">
        <f t="shared" si="0"/>
        <v>6.08</v>
      </c>
      <c r="H29" s="12" t="str">
        <f t="shared" si="1"/>
        <v>C+</v>
      </c>
      <c r="I29" s="16"/>
    </row>
    <row r="30" spans="1:9" ht="16.5" x14ac:dyDescent="0.25">
      <c r="A30" s="14">
        <v>16</v>
      </c>
      <c r="B30" s="8" t="s">
        <v>173</v>
      </c>
      <c r="C30" s="9" t="s">
        <v>174</v>
      </c>
      <c r="D30" s="10" t="s">
        <v>44</v>
      </c>
      <c r="E30" s="15">
        <v>8.5</v>
      </c>
      <c r="F30" s="15">
        <v>7.5</v>
      </c>
      <c r="G30" s="15">
        <f t="shared" si="0"/>
        <v>7.8</v>
      </c>
      <c r="H30" s="12" t="str">
        <f t="shared" si="1"/>
        <v>B</v>
      </c>
      <c r="I30" s="16"/>
    </row>
    <row r="31" spans="1:9" ht="16.5" x14ac:dyDescent="0.25">
      <c r="A31" s="14">
        <v>17</v>
      </c>
      <c r="B31" s="8" t="s">
        <v>175</v>
      </c>
      <c r="C31" s="9" t="s">
        <v>176</v>
      </c>
      <c r="D31" s="10" t="s">
        <v>44</v>
      </c>
      <c r="E31" s="15">
        <v>7.3</v>
      </c>
      <c r="F31" s="15">
        <v>4</v>
      </c>
      <c r="G31" s="15">
        <f t="shared" si="0"/>
        <v>4.99</v>
      </c>
      <c r="H31" s="12" t="str">
        <f t="shared" si="1"/>
        <v>D+</v>
      </c>
      <c r="I31" s="16"/>
    </row>
    <row r="32" spans="1:9" ht="16.5" x14ac:dyDescent="0.25">
      <c r="A32" s="14">
        <v>18</v>
      </c>
      <c r="B32" s="8" t="s">
        <v>177</v>
      </c>
      <c r="C32" s="9" t="s">
        <v>178</v>
      </c>
      <c r="D32" s="10" t="s">
        <v>45</v>
      </c>
      <c r="E32" s="15">
        <v>8.6999999999999993</v>
      </c>
      <c r="F32" s="15">
        <v>5.5</v>
      </c>
      <c r="G32" s="15">
        <f t="shared" si="0"/>
        <v>6.4599999999999991</v>
      </c>
      <c r="H32" s="12" t="str">
        <f t="shared" si="1"/>
        <v>C+</v>
      </c>
      <c r="I32" s="16"/>
    </row>
    <row r="33" spans="1:9" ht="16.5" x14ac:dyDescent="0.25">
      <c r="A33" s="14">
        <v>19</v>
      </c>
      <c r="B33" s="8" t="s">
        <v>179</v>
      </c>
      <c r="C33" s="9" t="s">
        <v>180</v>
      </c>
      <c r="D33" s="10" t="s">
        <v>33</v>
      </c>
      <c r="E33" s="15">
        <v>0</v>
      </c>
      <c r="F33" s="15"/>
      <c r="G33" s="15">
        <f t="shared" si="0"/>
        <v>0</v>
      </c>
      <c r="H33" s="12" t="str">
        <f t="shared" si="1"/>
        <v>F</v>
      </c>
      <c r="I33" s="16" t="s">
        <v>519</v>
      </c>
    </row>
    <row r="34" spans="1:9" ht="16.5" x14ac:dyDescent="0.25">
      <c r="A34" s="14">
        <v>20</v>
      </c>
      <c r="B34" s="8" t="s">
        <v>181</v>
      </c>
      <c r="C34" s="9" t="s">
        <v>182</v>
      </c>
      <c r="D34" s="10" t="s">
        <v>34</v>
      </c>
      <c r="E34" s="15">
        <v>7.7</v>
      </c>
      <c r="F34" s="15">
        <v>4</v>
      </c>
      <c r="G34" s="15">
        <f t="shared" si="0"/>
        <v>5.1099999999999994</v>
      </c>
      <c r="H34" s="12" t="str">
        <f t="shared" si="1"/>
        <v>D+</v>
      </c>
      <c r="I34" s="16"/>
    </row>
    <row r="35" spans="1:9" ht="16.5" x14ac:dyDescent="0.25">
      <c r="A35" s="14">
        <v>21</v>
      </c>
      <c r="B35" s="8" t="s">
        <v>183</v>
      </c>
      <c r="C35" s="9" t="s">
        <v>184</v>
      </c>
      <c r="D35" s="10" t="s">
        <v>34</v>
      </c>
      <c r="E35" s="15">
        <v>8.5</v>
      </c>
      <c r="F35" s="15">
        <v>5</v>
      </c>
      <c r="G35" s="15">
        <f t="shared" si="0"/>
        <v>6.05</v>
      </c>
      <c r="H35" s="12" t="str">
        <f t="shared" si="1"/>
        <v>C+</v>
      </c>
      <c r="I35" s="16"/>
    </row>
    <row r="36" spans="1:9" ht="16.5" x14ac:dyDescent="0.25">
      <c r="A36" s="14">
        <v>22</v>
      </c>
      <c r="B36" s="8" t="s">
        <v>185</v>
      </c>
      <c r="C36" s="9" t="s">
        <v>62</v>
      </c>
      <c r="D36" s="10" t="s">
        <v>35</v>
      </c>
      <c r="E36" s="15">
        <v>7.5</v>
      </c>
      <c r="F36" s="15">
        <v>7</v>
      </c>
      <c r="G36" s="15">
        <f t="shared" si="0"/>
        <v>7.1499999999999995</v>
      </c>
      <c r="H36" s="12" t="str">
        <f t="shared" si="1"/>
        <v>B</v>
      </c>
      <c r="I36" s="16"/>
    </row>
    <row r="37" spans="1:9" ht="16.5" x14ac:dyDescent="0.25">
      <c r="A37" s="14">
        <v>23</v>
      </c>
      <c r="B37" s="8" t="s">
        <v>186</v>
      </c>
      <c r="C37" s="9" t="s">
        <v>187</v>
      </c>
      <c r="D37" s="10" t="s">
        <v>49</v>
      </c>
      <c r="E37" s="15">
        <v>6</v>
      </c>
      <c r="F37" s="15">
        <v>5</v>
      </c>
      <c r="G37" s="15">
        <f t="shared" si="0"/>
        <v>5.3</v>
      </c>
      <c r="H37" s="12" t="str">
        <f t="shared" si="1"/>
        <v>D+</v>
      </c>
      <c r="I37" s="16"/>
    </row>
    <row r="38" spans="1:9" ht="16.5" x14ac:dyDescent="0.25">
      <c r="A38" s="14">
        <v>24</v>
      </c>
      <c r="B38" s="8" t="s">
        <v>188</v>
      </c>
      <c r="C38" s="9" t="s">
        <v>189</v>
      </c>
      <c r="D38" s="10" t="s">
        <v>190</v>
      </c>
      <c r="E38" s="15">
        <v>5.5</v>
      </c>
      <c r="F38" s="15">
        <v>2.5</v>
      </c>
      <c r="G38" s="15">
        <f t="shared" si="0"/>
        <v>3.4</v>
      </c>
      <c r="H38" s="12" t="str">
        <f t="shared" si="1"/>
        <v>F</v>
      </c>
      <c r="I38" s="16"/>
    </row>
    <row r="39" spans="1:9" ht="16.5" x14ac:dyDescent="0.25">
      <c r="A39" s="14">
        <v>25</v>
      </c>
      <c r="B39" s="8" t="s">
        <v>191</v>
      </c>
      <c r="C39" s="9" t="s">
        <v>101</v>
      </c>
      <c r="D39" s="10" t="s">
        <v>72</v>
      </c>
      <c r="E39" s="15">
        <v>7.166666666666667</v>
      </c>
      <c r="F39" s="15">
        <v>5</v>
      </c>
      <c r="G39" s="15">
        <f t="shared" si="0"/>
        <v>5.65</v>
      </c>
      <c r="H39" s="12" t="str">
        <f t="shared" si="1"/>
        <v>C</v>
      </c>
      <c r="I39" s="16"/>
    </row>
    <row r="40" spans="1:9" ht="16.5" x14ac:dyDescent="0.25">
      <c r="A40" s="14">
        <v>26</v>
      </c>
      <c r="B40" s="8" t="s">
        <v>192</v>
      </c>
      <c r="C40" s="9" t="s">
        <v>193</v>
      </c>
      <c r="D40" s="10" t="s">
        <v>194</v>
      </c>
      <c r="E40" s="15">
        <v>0</v>
      </c>
      <c r="F40" s="15"/>
      <c r="G40" s="15">
        <f t="shared" si="0"/>
        <v>0</v>
      </c>
      <c r="H40" s="12" t="str">
        <f t="shared" si="1"/>
        <v>F</v>
      </c>
      <c r="I40" s="16" t="s">
        <v>520</v>
      </c>
    </row>
    <row r="41" spans="1:9" ht="16.5" x14ac:dyDescent="0.25">
      <c r="A41" s="14">
        <v>27</v>
      </c>
      <c r="B41" s="8" t="s">
        <v>195</v>
      </c>
      <c r="C41" s="9" t="s">
        <v>196</v>
      </c>
      <c r="D41" s="10" t="s">
        <v>123</v>
      </c>
      <c r="E41" s="15">
        <v>8.5</v>
      </c>
      <c r="F41" s="15">
        <v>7.5</v>
      </c>
      <c r="G41" s="15">
        <f t="shared" si="0"/>
        <v>7.8</v>
      </c>
      <c r="H41" s="12" t="str">
        <f t="shared" si="1"/>
        <v>B</v>
      </c>
      <c r="I41" s="16"/>
    </row>
    <row r="42" spans="1:9" ht="16.5" x14ac:dyDescent="0.25">
      <c r="A42" s="14">
        <v>28</v>
      </c>
      <c r="B42" s="8" t="s">
        <v>197</v>
      </c>
      <c r="C42" s="9" t="s">
        <v>198</v>
      </c>
      <c r="D42" s="10" t="s">
        <v>199</v>
      </c>
      <c r="E42" s="15">
        <v>7.666666666666667</v>
      </c>
      <c r="F42" s="15">
        <v>6</v>
      </c>
      <c r="G42" s="15">
        <f t="shared" si="0"/>
        <v>6.4999999999999991</v>
      </c>
      <c r="H42" s="12" t="str">
        <f t="shared" si="1"/>
        <v>C+</v>
      </c>
      <c r="I42" s="16"/>
    </row>
    <row r="43" spans="1:9" ht="16.5" x14ac:dyDescent="0.25">
      <c r="A43" s="14">
        <v>29</v>
      </c>
      <c r="B43" s="8" t="s">
        <v>200</v>
      </c>
      <c r="C43" s="9" t="s">
        <v>201</v>
      </c>
      <c r="D43" s="10" t="s">
        <v>87</v>
      </c>
      <c r="E43" s="15">
        <v>7</v>
      </c>
      <c r="F43" s="15">
        <v>6.5</v>
      </c>
      <c r="G43" s="15">
        <f t="shared" si="0"/>
        <v>6.65</v>
      </c>
      <c r="H43" s="12" t="str">
        <f t="shared" si="1"/>
        <v>C+</v>
      </c>
      <c r="I43" s="16"/>
    </row>
    <row r="44" spans="1:9" ht="16.5" x14ac:dyDescent="0.25">
      <c r="A44" s="14">
        <v>30</v>
      </c>
      <c r="B44" s="8" t="s">
        <v>202</v>
      </c>
      <c r="C44" s="9" t="s">
        <v>203</v>
      </c>
      <c r="D44" s="10" t="s">
        <v>56</v>
      </c>
      <c r="E44" s="15">
        <v>7.333333333333333</v>
      </c>
      <c r="F44" s="15">
        <v>6</v>
      </c>
      <c r="G44" s="15">
        <f t="shared" si="0"/>
        <v>6.3999999999999986</v>
      </c>
      <c r="H44" s="12" t="str">
        <f t="shared" si="1"/>
        <v>C+</v>
      </c>
      <c r="I44" s="16"/>
    </row>
    <row r="45" spans="1:9" ht="16.5" x14ac:dyDescent="0.25">
      <c r="A45" s="14">
        <v>31</v>
      </c>
      <c r="B45" s="8" t="s">
        <v>204</v>
      </c>
      <c r="C45" s="9" t="s">
        <v>205</v>
      </c>
      <c r="D45" s="10" t="s">
        <v>109</v>
      </c>
      <c r="E45" s="15">
        <v>7</v>
      </c>
      <c r="F45" s="15">
        <v>6</v>
      </c>
      <c r="G45" s="15">
        <f t="shared" si="0"/>
        <v>6.2999999999999989</v>
      </c>
      <c r="H45" s="12" t="str">
        <f t="shared" si="1"/>
        <v>C+</v>
      </c>
      <c r="I45" s="16"/>
    </row>
    <row r="46" spans="1:9" ht="16.5" x14ac:dyDescent="0.25">
      <c r="A46" s="14">
        <v>32</v>
      </c>
      <c r="B46" s="8" t="s">
        <v>206</v>
      </c>
      <c r="C46" s="9" t="s">
        <v>207</v>
      </c>
      <c r="D46" s="10" t="s">
        <v>140</v>
      </c>
      <c r="E46" s="15">
        <v>7.166666666666667</v>
      </c>
      <c r="F46" s="15">
        <v>6.5</v>
      </c>
      <c r="G46" s="15">
        <f t="shared" si="0"/>
        <v>6.6999999999999993</v>
      </c>
      <c r="H46" s="12" t="str">
        <f t="shared" si="1"/>
        <v>C+</v>
      </c>
      <c r="I46" s="16"/>
    </row>
    <row r="47" spans="1:9" ht="16.5" x14ac:dyDescent="0.25">
      <c r="A47" s="14">
        <v>33</v>
      </c>
      <c r="B47" s="8" t="s">
        <v>208</v>
      </c>
      <c r="C47" s="9" t="s">
        <v>131</v>
      </c>
      <c r="D47" s="10" t="s">
        <v>57</v>
      </c>
      <c r="E47" s="15">
        <v>6.5</v>
      </c>
      <c r="F47" s="15">
        <v>5.5</v>
      </c>
      <c r="G47" s="15">
        <f t="shared" si="0"/>
        <v>5.8</v>
      </c>
      <c r="H47" s="12" t="str">
        <f t="shared" si="1"/>
        <v>C</v>
      </c>
      <c r="I47" s="16"/>
    </row>
    <row r="48" spans="1:9" ht="16.5" x14ac:dyDescent="0.25">
      <c r="A48" s="14">
        <v>34</v>
      </c>
      <c r="B48" s="8" t="s">
        <v>209</v>
      </c>
      <c r="C48" s="9" t="s">
        <v>116</v>
      </c>
      <c r="D48" s="10" t="s">
        <v>57</v>
      </c>
      <c r="E48" s="15">
        <v>7</v>
      </c>
      <c r="F48" s="15">
        <v>6.5</v>
      </c>
      <c r="G48" s="15">
        <f t="shared" si="0"/>
        <v>6.65</v>
      </c>
      <c r="H48" s="12" t="str">
        <f t="shared" si="1"/>
        <v>C+</v>
      </c>
      <c r="I48" s="16"/>
    </row>
    <row r="49" spans="1:9" ht="16.5" x14ac:dyDescent="0.25">
      <c r="A49" s="14">
        <v>35</v>
      </c>
      <c r="B49" s="8" t="s">
        <v>210</v>
      </c>
      <c r="C49" s="9" t="s">
        <v>124</v>
      </c>
      <c r="D49" s="10" t="s">
        <v>58</v>
      </c>
      <c r="E49" s="15">
        <v>8</v>
      </c>
      <c r="F49" s="15">
        <v>6.5</v>
      </c>
      <c r="G49" s="15">
        <f t="shared" si="0"/>
        <v>6.9499999999999993</v>
      </c>
      <c r="H49" s="12" t="str">
        <f t="shared" si="1"/>
        <v>B</v>
      </c>
      <c r="I49" s="16"/>
    </row>
    <row r="50" spans="1:9" ht="16.5" x14ac:dyDescent="0.25">
      <c r="A50" s="14">
        <v>36</v>
      </c>
      <c r="B50" s="8" t="s">
        <v>211</v>
      </c>
      <c r="C50" s="9" t="s">
        <v>212</v>
      </c>
      <c r="D50" s="10" t="s">
        <v>105</v>
      </c>
      <c r="E50" s="15">
        <v>7.166666666666667</v>
      </c>
      <c r="F50" s="15">
        <v>5.5</v>
      </c>
      <c r="G50" s="15">
        <f t="shared" si="0"/>
        <v>6</v>
      </c>
      <c r="H50" s="12" t="str">
        <f t="shared" si="1"/>
        <v>C+</v>
      </c>
      <c r="I50" s="16"/>
    </row>
    <row r="51" spans="1:9" ht="16.5" x14ac:dyDescent="0.25">
      <c r="A51" s="14">
        <v>37</v>
      </c>
      <c r="B51" s="8" t="s">
        <v>213</v>
      </c>
      <c r="C51" s="9" t="s">
        <v>83</v>
      </c>
      <c r="D51" s="10" t="s">
        <v>42</v>
      </c>
      <c r="E51" s="15">
        <v>7.166666666666667</v>
      </c>
      <c r="F51" s="15">
        <v>6</v>
      </c>
      <c r="G51" s="15">
        <f t="shared" si="0"/>
        <v>6.35</v>
      </c>
      <c r="H51" s="12" t="str">
        <f t="shared" si="1"/>
        <v>C+</v>
      </c>
      <c r="I51" s="16"/>
    </row>
    <row r="52" spans="1:9" ht="16.5" x14ac:dyDescent="0.25">
      <c r="A52" s="14">
        <v>38</v>
      </c>
      <c r="B52" s="8" t="s">
        <v>214</v>
      </c>
      <c r="C52" s="9" t="s">
        <v>215</v>
      </c>
      <c r="D52" s="10" t="s">
        <v>130</v>
      </c>
      <c r="E52" s="15">
        <v>8</v>
      </c>
      <c r="F52" s="15">
        <v>7</v>
      </c>
      <c r="G52" s="15">
        <f t="shared" si="0"/>
        <v>7.2999999999999989</v>
      </c>
      <c r="H52" s="12" t="str">
        <f t="shared" si="1"/>
        <v>B</v>
      </c>
      <c r="I52" s="16"/>
    </row>
    <row r="53" spans="1:9" ht="16.5" x14ac:dyDescent="0.25">
      <c r="A53" s="14">
        <v>39</v>
      </c>
      <c r="B53" s="8" t="s">
        <v>216</v>
      </c>
      <c r="C53" s="9" t="s">
        <v>217</v>
      </c>
      <c r="D53" s="10" t="s">
        <v>106</v>
      </c>
      <c r="E53" s="15">
        <v>7.166666666666667</v>
      </c>
      <c r="F53" s="15">
        <v>6</v>
      </c>
      <c r="G53" s="15">
        <f t="shared" si="0"/>
        <v>6.35</v>
      </c>
      <c r="H53" s="12" t="str">
        <f t="shared" si="1"/>
        <v>C+</v>
      </c>
      <c r="I53" s="16"/>
    </row>
    <row r="54" spans="1:9" ht="16.5" x14ac:dyDescent="0.25">
      <c r="A54" s="14">
        <v>40</v>
      </c>
      <c r="B54" s="8" t="s">
        <v>218</v>
      </c>
      <c r="C54" s="9" t="s">
        <v>219</v>
      </c>
      <c r="D54" s="10" t="s">
        <v>92</v>
      </c>
      <c r="E54" s="15">
        <v>7.9333333333333336</v>
      </c>
      <c r="F54" s="15">
        <v>3.5</v>
      </c>
      <c r="G54" s="15">
        <f t="shared" si="0"/>
        <v>4.83</v>
      </c>
      <c r="H54" s="12" t="str">
        <f t="shared" si="1"/>
        <v>D</v>
      </c>
      <c r="I54" s="16"/>
    </row>
    <row r="55" spans="1:9" ht="16.5" x14ac:dyDescent="0.25">
      <c r="A55" s="14">
        <v>41</v>
      </c>
      <c r="B55" s="8" t="s">
        <v>220</v>
      </c>
      <c r="C55" s="9" t="s">
        <v>128</v>
      </c>
      <c r="D55" s="10" t="s">
        <v>102</v>
      </c>
      <c r="E55" s="15">
        <v>7.666666666666667</v>
      </c>
      <c r="F55" s="15">
        <v>6</v>
      </c>
      <c r="G55" s="15">
        <f t="shared" si="0"/>
        <v>6.4999999999999991</v>
      </c>
      <c r="H55" s="12" t="str">
        <f t="shared" si="1"/>
        <v>C+</v>
      </c>
      <c r="I55" s="16"/>
    </row>
    <row r="56" spans="1:9" ht="16.5" x14ac:dyDescent="0.25">
      <c r="A56" s="14">
        <v>42</v>
      </c>
      <c r="B56" s="8" t="s">
        <v>221</v>
      </c>
      <c r="C56" s="9" t="s">
        <v>222</v>
      </c>
      <c r="D56" s="10" t="s">
        <v>102</v>
      </c>
      <c r="E56" s="15">
        <v>6.5</v>
      </c>
      <c r="F56" s="15">
        <v>6.5</v>
      </c>
      <c r="G56" s="15">
        <f t="shared" si="0"/>
        <v>6.5</v>
      </c>
      <c r="H56" s="12" t="str">
        <f t="shared" si="1"/>
        <v>C+</v>
      </c>
      <c r="I56" s="16"/>
    </row>
    <row r="57" spans="1:9" ht="16.5" x14ac:dyDescent="0.25">
      <c r="A57" s="14">
        <v>43</v>
      </c>
      <c r="B57" s="8" t="s">
        <v>223</v>
      </c>
      <c r="C57" s="9" t="s">
        <v>224</v>
      </c>
      <c r="D57" s="10" t="s">
        <v>225</v>
      </c>
      <c r="E57" s="15">
        <v>6.5</v>
      </c>
      <c r="F57" s="15">
        <v>5.5</v>
      </c>
      <c r="G57" s="15">
        <f t="shared" si="0"/>
        <v>5.8</v>
      </c>
      <c r="H57" s="12" t="str">
        <f t="shared" si="1"/>
        <v>C</v>
      </c>
      <c r="I57" s="16"/>
    </row>
    <row r="58" spans="1:9" ht="16.5" x14ac:dyDescent="0.25">
      <c r="A58" s="14">
        <v>44</v>
      </c>
      <c r="B58" s="8" t="s">
        <v>226</v>
      </c>
      <c r="C58" s="9" t="s">
        <v>227</v>
      </c>
      <c r="D58" s="10" t="s">
        <v>225</v>
      </c>
      <c r="E58" s="15">
        <v>6.666666666666667</v>
      </c>
      <c r="F58" s="15">
        <v>6</v>
      </c>
      <c r="G58" s="15">
        <f t="shared" si="0"/>
        <v>6.1999999999999993</v>
      </c>
      <c r="H58" s="12" t="str">
        <f t="shared" si="1"/>
        <v>C+</v>
      </c>
      <c r="I58" s="16"/>
    </row>
    <row r="59" spans="1:9" ht="16.5" x14ac:dyDescent="0.25">
      <c r="A59" s="14">
        <v>45</v>
      </c>
      <c r="B59" s="8" t="s">
        <v>228</v>
      </c>
      <c r="C59" s="9" t="s">
        <v>229</v>
      </c>
      <c r="D59" s="10" t="s">
        <v>100</v>
      </c>
      <c r="E59" s="15">
        <v>5.833333333333333</v>
      </c>
      <c r="F59" s="15">
        <v>5</v>
      </c>
      <c r="G59" s="15">
        <f t="shared" si="0"/>
        <v>5.25</v>
      </c>
      <c r="H59" s="12" t="str">
        <f t="shared" si="1"/>
        <v>D+</v>
      </c>
      <c r="I59" s="16"/>
    </row>
    <row r="60" spans="1:9" ht="16.5" x14ac:dyDescent="0.25">
      <c r="A60" s="14">
        <v>46</v>
      </c>
      <c r="B60" s="8" t="s">
        <v>230</v>
      </c>
      <c r="C60" s="9" t="s">
        <v>37</v>
      </c>
      <c r="D60" s="10" t="s">
        <v>134</v>
      </c>
      <c r="E60" s="15">
        <v>0</v>
      </c>
      <c r="F60" s="15"/>
      <c r="G60" s="15">
        <f t="shared" si="0"/>
        <v>0</v>
      </c>
      <c r="H60" s="12" t="str">
        <f t="shared" si="1"/>
        <v>F</v>
      </c>
      <c r="I60" s="16" t="s">
        <v>519</v>
      </c>
    </row>
    <row r="61" spans="1:9" ht="16.5" x14ac:dyDescent="0.25">
      <c r="A61" s="14">
        <v>47</v>
      </c>
      <c r="B61" s="8" t="s">
        <v>231</v>
      </c>
      <c r="C61" s="9" t="s">
        <v>125</v>
      </c>
      <c r="D61" s="10" t="s">
        <v>94</v>
      </c>
      <c r="E61" s="15">
        <v>9.1666666666666661</v>
      </c>
      <c r="F61" s="15">
        <v>6</v>
      </c>
      <c r="G61" s="15">
        <f t="shared" si="0"/>
        <v>6.9499999999999993</v>
      </c>
      <c r="H61" s="12" t="str">
        <f t="shared" si="1"/>
        <v>B</v>
      </c>
      <c r="I61" s="16"/>
    </row>
    <row r="62" spans="1:9" ht="16.5" x14ac:dyDescent="0.25">
      <c r="A62" s="14">
        <v>48</v>
      </c>
      <c r="B62" s="8" t="s">
        <v>232</v>
      </c>
      <c r="C62" s="9" t="s">
        <v>37</v>
      </c>
      <c r="D62" s="10" t="s">
        <v>71</v>
      </c>
      <c r="E62" s="15">
        <v>8.6666666666666661</v>
      </c>
      <c r="F62" s="15">
        <v>6</v>
      </c>
      <c r="G62" s="15">
        <f t="shared" si="0"/>
        <v>6.7999999999999989</v>
      </c>
      <c r="H62" s="12" t="str">
        <f t="shared" si="1"/>
        <v>C+</v>
      </c>
      <c r="I62" s="16"/>
    </row>
    <row r="63" spans="1:9" ht="16.5" x14ac:dyDescent="0.25">
      <c r="A63" s="14">
        <v>49</v>
      </c>
      <c r="B63" s="17" t="s">
        <v>233</v>
      </c>
      <c r="C63" s="18" t="s">
        <v>137</v>
      </c>
      <c r="D63" s="19" t="s">
        <v>234</v>
      </c>
      <c r="E63" s="15">
        <v>7</v>
      </c>
      <c r="F63" s="15">
        <v>7</v>
      </c>
      <c r="G63" s="15">
        <f t="shared" si="0"/>
        <v>7</v>
      </c>
      <c r="H63" s="12" t="str">
        <f t="shared" si="1"/>
        <v>B</v>
      </c>
      <c r="I63" s="16"/>
    </row>
    <row r="64" spans="1:9" ht="15.75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ht="15.75" x14ac:dyDescent="0.25">
      <c r="A65" s="20" t="str">
        <f>"Cộng danh sách gồm "</f>
        <v xml:space="preserve">Cộng danh sách gồm </v>
      </c>
      <c r="B65" s="20"/>
      <c r="C65" s="20"/>
      <c r="D65" s="21">
        <f>COUNTA(H15:H63)</f>
        <v>49</v>
      </c>
      <c r="E65" s="22">
        <v>1</v>
      </c>
      <c r="F65" s="23"/>
      <c r="G65" s="1"/>
      <c r="H65" s="1"/>
      <c r="I65" s="1"/>
    </row>
    <row r="66" spans="1:9" ht="15.75" x14ac:dyDescent="0.25">
      <c r="A66" s="48" t="s">
        <v>20</v>
      </c>
      <c r="B66" s="48"/>
      <c r="C66" s="48"/>
      <c r="D66" s="24">
        <f>COUNTIF(G15:G63,"&gt;=5")</f>
        <v>38</v>
      </c>
      <c r="E66" s="25">
        <f>D66/D65</f>
        <v>0.77551020408163263</v>
      </c>
      <c r="F66" s="26"/>
      <c r="G66" s="1"/>
      <c r="H66" s="1"/>
      <c r="I66" s="1"/>
    </row>
    <row r="67" spans="1:9" ht="15.75" x14ac:dyDescent="0.25">
      <c r="A67" s="48" t="s">
        <v>21</v>
      </c>
      <c r="B67" s="48"/>
      <c r="C67" s="48"/>
      <c r="D67" s="24">
        <f>COUNTIF(G15:G63,"&lt;5")</f>
        <v>11</v>
      </c>
      <c r="E67" s="25">
        <f>D67/D65</f>
        <v>0.22448979591836735</v>
      </c>
      <c r="F67" s="26"/>
      <c r="G67" s="1"/>
      <c r="H67" s="1"/>
      <c r="I67" s="1"/>
    </row>
    <row r="68" spans="1:9" ht="15.75" x14ac:dyDescent="0.25">
      <c r="A68" s="27"/>
      <c r="B68" s="27"/>
      <c r="C68" s="3"/>
      <c r="D68" s="27"/>
      <c r="E68" s="2"/>
      <c r="F68" s="1"/>
      <c r="G68" s="1"/>
      <c r="H68" s="1"/>
      <c r="I68" s="1"/>
    </row>
    <row r="69" spans="1:9" ht="15.75" x14ac:dyDescent="0.25">
      <c r="A69" s="1"/>
      <c r="B69" s="1"/>
      <c r="C69" s="1"/>
      <c r="D69" s="1"/>
      <c r="E69" s="49" t="str">
        <f ca="1">"TP. Hồ Chí Minh, ngày "&amp;  DAY(NOW())&amp;" tháng " &amp;MONTH(NOW())&amp;" năm "&amp;YEAR(NOW())</f>
        <v>TP. Hồ Chí Minh, ngày 12 tháng 6 năm 2019</v>
      </c>
      <c r="F69" s="49"/>
      <c r="G69" s="49"/>
      <c r="H69" s="49"/>
      <c r="I69" s="49"/>
    </row>
    <row r="70" spans="1:9" ht="15.75" x14ac:dyDescent="0.25">
      <c r="A70" s="31" t="s">
        <v>22</v>
      </c>
      <c r="B70" s="31"/>
      <c r="C70" s="31"/>
      <c r="D70" s="1"/>
      <c r="E70" s="31" t="s">
        <v>23</v>
      </c>
      <c r="F70" s="31"/>
      <c r="G70" s="31"/>
      <c r="H70" s="31"/>
      <c r="I70" s="31"/>
    </row>
    <row r="74" spans="1:9" ht="16.5" x14ac:dyDescent="0.25">
      <c r="F74" s="50" t="s">
        <v>521</v>
      </c>
      <c r="G74" s="50"/>
      <c r="H74" s="50"/>
    </row>
  </sheetData>
  <protectedRanges>
    <protectedRange sqref="I15:I63" name="Range4"/>
    <protectedRange sqref="B15:F63" name="Range3"/>
    <protectedRange sqref="C8:C10 G8:G9" name="Range2"/>
    <protectedRange sqref="A4" name="Range1"/>
    <protectedRange sqref="E13:F13" name="Range6"/>
  </protectedRanges>
  <mergeCells count="27">
    <mergeCell ref="F74:H74"/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0:C70"/>
    <mergeCell ref="E70:I70"/>
    <mergeCell ref="A10:B10"/>
    <mergeCell ref="C10:D10"/>
    <mergeCell ref="A12:A13"/>
    <mergeCell ref="B12:B13"/>
    <mergeCell ref="C12:D13"/>
    <mergeCell ref="E69:I69"/>
    <mergeCell ref="G12:H12"/>
    <mergeCell ref="I12:I13"/>
    <mergeCell ref="C14:D14"/>
    <mergeCell ref="A66:C66"/>
    <mergeCell ref="A67:C67"/>
  </mergeCells>
  <conditionalFormatting sqref="H15:H63">
    <cfRule type="cellIs" dxfId="7" priority="2" stopIfTrue="1" operator="equal">
      <formula>"F"</formula>
    </cfRule>
  </conditionalFormatting>
  <conditionalFormatting sqref="G15:G63">
    <cfRule type="expression" dxfId="6" priority="1" stopIfTrue="1">
      <formula>MAX(#REF!)&lt;4</formula>
    </cfRule>
  </conditionalFormatting>
  <pageMargins left="0.14583333333333334" right="0.18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view="pageLayout" zoomScaleNormal="100" workbookViewId="0">
      <selection activeCell="E75" sqref="E75"/>
    </sheetView>
  </sheetViews>
  <sheetFormatPr defaultRowHeight="15" x14ac:dyDescent="0.25"/>
  <cols>
    <col min="1" max="1" width="4.5703125" customWidth="1"/>
    <col min="2" max="2" width="14.42578125" customWidth="1"/>
    <col min="3" max="3" width="22.28515625" customWidth="1"/>
    <col min="9" max="9" width="12.7109375" customWidth="1"/>
  </cols>
  <sheetData>
    <row r="1" spans="1:9" ht="15.75" x14ac:dyDescent="0.25">
      <c r="A1" s="31" t="s">
        <v>0</v>
      </c>
      <c r="B1" s="31"/>
      <c r="C1" s="31"/>
      <c r="D1" s="31"/>
      <c r="E1" s="31" t="s">
        <v>1</v>
      </c>
      <c r="F1" s="31"/>
      <c r="G1" s="31"/>
      <c r="H1" s="31"/>
      <c r="I1" s="31"/>
    </row>
    <row r="2" spans="1:9" ht="15.75" x14ac:dyDescent="0.25">
      <c r="A2" s="31" t="s">
        <v>2</v>
      </c>
      <c r="B2" s="31"/>
      <c r="C2" s="31"/>
      <c r="D2" s="31"/>
      <c r="E2" s="32" t="s">
        <v>3</v>
      </c>
      <c r="F2" s="32"/>
      <c r="G2" s="32"/>
      <c r="H2" s="32"/>
      <c r="I2" s="32"/>
    </row>
    <row r="3" spans="1:9" ht="15.75" x14ac:dyDescent="0.25">
      <c r="A3" s="31" t="s">
        <v>4</v>
      </c>
      <c r="B3" s="31"/>
      <c r="C3" s="31"/>
      <c r="D3" s="31"/>
      <c r="E3" s="1"/>
      <c r="F3" s="1"/>
      <c r="G3" s="1"/>
      <c r="H3" s="1"/>
      <c r="I3" s="1"/>
    </row>
    <row r="4" spans="1:9" ht="15.75" x14ac:dyDescent="0.25">
      <c r="A4" s="31" t="s">
        <v>86</v>
      </c>
      <c r="B4" s="31"/>
      <c r="C4" s="31"/>
      <c r="D4" s="31"/>
      <c r="E4" s="1"/>
      <c r="F4" s="1"/>
      <c r="G4" s="1"/>
      <c r="H4" s="1"/>
      <c r="I4" s="1"/>
    </row>
    <row r="5" spans="1:9" ht="15.75" x14ac:dyDescent="0.25">
      <c r="A5" s="29"/>
      <c r="B5" s="29"/>
      <c r="C5" s="29"/>
      <c r="D5" s="29"/>
      <c r="E5" s="1"/>
      <c r="F5" s="1"/>
      <c r="G5" s="1"/>
      <c r="H5" s="1"/>
      <c r="I5" s="1"/>
    </row>
    <row r="6" spans="1:9" ht="19.5" x14ac:dyDescent="0.3">
      <c r="A6" s="33" t="s">
        <v>5</v>
      </c>
      <c r="B6" s="33"/>
      <c r="C6" s="33"/>
      <c r="D6" s="33"/>
      <c r="E6" s="33"/>
      <c r="F6" s="33"/>
      <c r="G6" s="33"/>
      <c r="H6" s="33"/>
      <c r="I6" s="33"/>
    </row>
    <row r="7" spans="1:9" ht="15.75" x14ac:dyDescent="0.25">
      <c r="A7" s="29"/>
      <c r="B7" s="29"/>
      <c r="C7" s="29"/>
      <c r="D7" s="29"/>
      <c r="E7" s="29"/>
      <c r="F7" s="29"/>
      <c r="G7" s="29"/>
      <c r="H7" s="29"/>
      <c r="I7" s="29"/>
    </row>
    <row r="8" spans="1:9" ht="15.75" x14ac:dyDescent="0.25">
      <c r="A8" s="34" t="s">
        <v>6</v>
      </c>
      <c r="B8" s="34"/>
      <c r="C8" s="34" t="s">
        <v>516</v>
      </c>
      <c r="D8" s="34"/>
      <c r="E8" s="34" t="s">
        <v>7</v>
      </c>
      <c r="F8" s="34"/>
      <c r="G8" s="28">
        <v>3</v>
      </c>
      <c r="H8" s="2"/>
      <c r="I8" s="2"/>
    </row>
    <row r="9" spans="1:9" ht="15.75" x14ac:dyDescent="0.25">
      <c r="A9" s="34" t="s">
        <v>8</v>
      </c>
      <c r="B9" s="34"/>
      <c r="C9" s="34" t="s">
        <v>513</v>
      </c>
      <c r="D9" s="34"/>
      <c r="E9" s="34" t="s">
        <v>9</v>
      </c>
      <c r="F9" s="34"/>
      <c r="G9" s="28" t="s">
        <v>517</v>
      </c>
      <c r="H9" s="2"/>
      <c r="I9" s="2"/>
    </row>
    <row r="10" spans="1:9" ht="15.75" x14ac:dyDescent="0.25">
      <c r="A10" s="34" t="s">
        <v>10</v>
      </c>
      <c r="B10" s="34"/>
      <c r="C10" s="34" t="s">
        <v>518</v>
      </c>
      <c r="D10" s="34"/>
      <c r="E10" s="3" t="s">
        <v>523</v>
      </c>
      <c r="F10" s="3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35" t="s">
        <v>11</v>
      </c>
      <c r="B12" s="37" t="s">
        <v>12</v>
      </c>
      <c r="C12" s="39" t="s">
        <v>13</v>
      </c>
      <c r="D12" s="40"/>
      <c r="E12" s="4" t="s">
        <v>14</v>
      </c>
      <c r="F12" s="4" t="s">
        <v>15</v>
      </c>
      <c r="G12" s="43" t="s">
        <v>16</v>
      </c>
      <c r="H12" s="44"/>
      <c r="I12" s="45" t="s">
        <v>17</v>
      </c>
    </row>
    <row r="13" spans="1:9" ht="15.75" x14ac:dyDescent="0.25">
      <c r="A13" s="36"/>
      <c r="B13" s="38"/>
      <c r="C13" s="41"/>
      <c r="D13" s="42"/>
      <c r="E13" s="5">
        <v>0.3</v>
      </c>
      <c r="F13" s="5">
        <v>0.7</v>
      </c>
      <c r="G13" s="6" t="s">
        <v>18</v>
      </c>
      <c r="H13" s="6" t="s">
        <v>19</v>
      </c>
      <c r="I13" s="46"/>
    </row>
    <row r="14" spans="1:9" ht="15.75" x14ac:dyDescent="0.25">
      <c r="A14" s="30">
        <v>1</v>
      </c>
      <c r="B14" s="30">
        <v>2</v>
      </c>
      <c r="C14" s="47">
        <v>3</v>
      </c>
      <c r="D14" s="47"/>
      <c r="E14" s="30">
        <v>4</v>
      </c>
      <c r="F14" s="30">
        <v>5</v>
      </c>
      <c r="G14" s="30">
        <v>6</v>
      </c>
      <c r="H14" s="30">
        <v>7</v>
      </c>
      <c r="I14" s="6">
        <v>8</v>
      </c>
    </row>
    <row r="15" spans="1:9" ht="16.5" x14ac:dyDescent="0.25">
      <c r="A15" s="7">
        <v>1</v>
      </c>
      <c r="B15" s="8" t="s">
        <v>235</v>
      </c>
      <c r="C15" s="9" t="s">
        <v>236</v>
      </c>
      <c r="D15" s="10" t="s">
        <v>237</v>
      </c>
      <c r="E15" s="11">
        <v>8.6666666666666661</v>
      </c>
      <c r="F15" s="11">
        <v>5</v>
      </c>
      <c r="G15" s="11">
        <f>E15*$E$13+F15*$F$13</f>
        <v>6.1</v>
      </c>
      <c r="H15" s="12" t="str">
        <f>IF(G15&lt;4,"F",IF(G15&lt;=4.9,"D",IF(G15&lt;=5.4,"D+",IF(G15&lt;=5.9,"C",IF(G15&lt;=6.9,"C+",IF(G15&lt;=7.9,"B",IF(G15&lt;=8.4,"B+","A")))))))</f>
        <v>C+</v>
      </c>
      <c r="I15" s="13"/>
    </row>
    <row r="16" spans="1:9" ht="16.5" x14ac:dyDescent="0.25">
      <c r="A16" s="14">
        <v>2</v>
      </c>
      <c r="B16" s="8" t="s">
        <v>238</v>
      </c>
      <c r="C16" s="9" t="s">
        <v>112</v>
      </c>
      <c r="D16" s="10" t="s">
        <v>117</v>
      </c>
      <c r="E16" s="15">
        <v>6.666666666666667</v>
      </c>
      <c r="F16" s="15">
        <v>4</v>
      </c>
      <c r="G16" s="15">
        <f t="shared" ref="G16:G63" si="0">E16*$E$13+F16*$F$13</f>
        <v>4.8</v>
      </c>
      <c r="H16" s="12" t="str">
        <f t="shared" ref="H16:H63" si="1">IF(G16&lt;4,"F",IF(G16&lt;=4.9,"D",IF(G16&lt;=5.4,"D+",IF(G16&lt;=5.9,"C",IF(G16&lt;=6.9,"C+",IF(G16&lt;=7.9,"B",IF(G16&lt;=8.4,"B+","A")))))))</f>
        <v>D</v>
      </c>
      <c r="I16" s="16"/>
    </row>
    <row r="17" spans="1:9" ht="16.5" x14ac:dyDescent="0.25">
      <c r="A17" s="14">
        <v>3</v>
      </c>
      <c r="B17" s="8" t="s">
        <v>239</v>
      </c>
      <c r="C17" s="9" t="s">
        <v>113</v>
      </c>
      <c r="D17" s="10" t="s">
        <v>117</v>
      </c>
      <c r="E17" s="15">
        <v>7</v>
      </c>
      <c r="F17" s="15">
        <v>4</v>
      </c>
      <c r="G17" s="15">
        <f t="shared" si="0"/>
        <v>4.9000000000000004</v>
      </c>
      <c r="H17" s="12" t="str">
        <f t="shared" si="1"/>
        <v>D</v>
      </c>
      <c r="I17" s="16"/>
    </row>
    <row r="18" spans="1:9" ht="16.5" x14ac:dyDescent="0.25">
      <c r="A18" s="14">
        <v>4</v>
      </c>
      <c r="B18" s="8" t="s">
        <v>240</v>
      </c>
      <c r="C18" s="9" t="s">
        <v>241</v>
      </c>
      <c r="D18" s="10" t="s">
        <v>26</v>
      </c>
      <c r="E18" s="15">
        <v>9.3333333333333339</v>
      </c>
      <c r="F18" s="15">
        <v>4</v>
      </c>
      <c r="G18" s="15">
        <f t="shared" si="0"/>
        <v>5.6</v>
      </c>
      <c r="H18" s="12" t="str">
        <f t="shared" si="1"/>
        <v>C</v>
      </c>
      <c r="I18" s="16"/>
    </row>
    <row r="19" spans="1:9" ht="16.5" x14ac:dyDescent="0.25">
      <c r="A19" s="14">
        <v>5</v>
      </c>
      <c r="B19" s="8" t="s">
        <v>242</v>
      </c>
      <c r="C19" s="9" t="s">
        <v>243</v>
      </c>
      <c r="D19" s="10" t="s">
        <v>26</v>
      </c>
      <c r="E19" s="15">
        <v>8</v>
      </c>
      <c r="F19" s="15">
        <v>7</v>
      </c>
      <c r="G19" s="15">
        <f t="shared" si="0"/>
        <v>7.2999999999999989</v>
      </c>
      <c r="H19" s="12" t="str">
        <f t="shared" si="1"/>
        <v>B</v>
      </c>
      <c r="I19" s="16"/>
    </row>
    <row r="20" spans="1:9" ht="16.5" x14ac:dyDescent="0.25">
      <c r="A20" s="14">
        <v>6</v>
      </c>
      <c r="B20" s="8" t="s">
        <v>244</v>
      </c>
      <c r="C20" s="9" t="s">
        <v>245</v>
      </c>
      <c r="D20" s="10" t="s">
        <v>26</v>
      </c>
      <c r="E20" s="15">
        <v>7.333333333333333</v>
      </c>
      <c r="F20" s="15">
        <v>4.5</v>
      </c>
      <c r="G20" s="15">
        <f t="shared" si="0"/>
        <v>5.35</v>
      </c>
      <c r="H20" s="12" t="str">
        <f t="shared" si="1"/>
        <v>D+</v>
      </c>
      <c r="I20" s="16"/>
    </row>
    <row r="21" spans="1:9" ht="16.5" x14ac:dyDescent="0.25">
      <c r="A21" s="14">
        <v>7</v>
      </c>
      <c r="B21" s="8" t="s">
        <v>246</v>
      </c>
      <c r="C21" s="9" t="s">
        <v>247</v>
      </c>
      <c r="D21" s="10" t="s">
        <v>84</v>
      </c>
      <c r="E21" s="15">
        <v>0</v>
      </c>
      <c r="F21" s="15"/>
      <c r="G21" s="15">
        <f t="shared" si="0"/>
        <v>0</v>
      </c>
      <c r="H21" s="12" t="str">
        <f t="shared" si="1"/>
        <v>F</v>
      </c>
      <c r="I21" s="16" t="s">
        <v>519</v>
      </c>
    </row>
    <row r="22" spans="1:9" ht="16.5" x14ac:dyDescent="0.25">
      <c r="A22" s="14">
        <v>8</v>
      </c>
      <c r="B22" s="8" t="s">
        <v>248</v>
      </c>
      <c r="C22" s="9" t="s">
        <v>249</v>
      </c>
      <c r="D22" s="10" t="s">
        <v>84</v>
      </c>
      <c r="E22" s="15">
        <v>6</v>
      </c>
      <c r="F22" s="15">
        <v>5.5</v>
      </c>
      <c r="G22" s="15">
        <f t="shared" si="0"/>
        <v>5.6499999999999995</v>
      </c>
      <c r="H22" s="12" t="str">
        <f t="shared" si="1"/>
        <v>C</v>
      </c>
      <c r="I22" s="16"/>
    </row>
    <row r="23" spans="1:9" ht="16.5" x14ac:dyDescent="0.25">
      <c r="A23" s="14">
        <v>9</v>
      </c>
      <c r="B23" s="8" t="s">
        <v>250</v>
      </c>
      <c r="C23" s="9" t="s">
        <v>251</v>
      </c>
      <c r="D23" s="10" t="s">
        <v>252</v>
      </c>
      <c r="E23" s="15">
        <v>5</v>
      </c>
      <c r="F23" s="15">
        <v>5</v>
      </c>
      <c r="G23" s="15">
        <f t="shared" si="0"/>
        <v>5</v>
      </c>
      <c r="H23" s="12" t="str">
        <f t="shared" si="1"/>
        <v>D+</v>
      </c>
      <c r="I23" s="16"/>
    </row>
    <row r="24" spans="1:9" ht="16.5" x14ac:dyDescent="0.25">
      <c r="A24" s="14">
        <v>10</v>
      </c>
      <c r="B24" s="8" t="s">
        <v>253</v>
      </c>
      <c r="C24" s="9" t="s">
        <v>254</v>
      </c>
      <c r="D24" s="10" t="s">
        <v>60</v>
      </c>
      <c r="E24" s="15">
        <v>7</v>
      </c>
      <c r="F24" s="15">
        <v>0</v>
      </c>
      <c r="G24" s="15">
        <f t="shared" si="0"/>
        <v>2.1</v>
      </c>
      <c r="H24" s="12" t="str">
        <f t="shared" si="1"/>
        <v>F</v>
      </c>
      <c r="I24" s="16"/>
    </row>
    <row r="25" spans="1:9" ht="16.5" x14ac:dyDescent="0.25">
      <c r="A25" s="14">
        <v>11</v>
      </c>
      <c r="B25" s="8" t="s">
        <v>255</v>
      </c>
      <c r="C25" s="9" t="s">
        <v>256</v>
      </c>
      <c r="D25" s="10" t="s">
        <v>75</v>
      </c>
      <c r="E25" s="15">
        <v>7.2</v>
      </c>
      <c r="F25" s="15">
        <v>6.5</v>
      </c>
      <c r="G25" s="15">
        <f t="shared" si="0"/>
        <v>6.71</v>
      </c>
      <c r="H25" s="12" t="str">
        <f t="shared" si="1"/>
        <v>C+</v>
      </c>
      <c r="I25" s="16"/>
    </row>
    <row r="26" spans="1:9" ht="16.5" x14ac:dyDescent="0.25">
      <c r="A26" s="14">
        <v>12</v>
      </c>
      <c r="B26" s="8" t="s">
        <v>257</v>
      </c>
      <c r="C26" s="9" t="s">
        <v>46</v>
      </c>
      <c r="D26" s="10" t="s">
        <v>61</v>
      </c>
      <c r="E26" s="15">
        <v>0</v>
      </c>
      <c r="F26" s="15"/>
      <c r="G26" s="15">
        <f t="shared" si="0"/>
        <v>0</v>
      </c>
      <c r="H26" s="12" t="str">
        <f t="shared" si="1"/>
        <v>F</v>
      </c>
      <c r="I26" s="16" t="s">
        <v>519</v>
      </c>
    </row>
    <row r="27" spans="1:9" ht="16.5" x14ac:dyDescent="0.25">
      <c r="A27" s="14">
        <v>13</v>
      </c>
      <c r="B27" s="8" t="s">
        <v>258</v>
      </c>
      <c r="C27" s="9" t="s">
        <v>259</v>
      </c>
      <c r="D27" s="10" t="s">
        <v>68</v>
      </c>
      <c r="E27" s="15">
        <v>0</v>
      </c>
      <c r="F27" s="15"/>
      <c r="G27" s="15">
        <f t="shared" si="0"/>
        <v>0</v>
      </c>
      <c r="H27" s="12" t="str">
        <f t="shared" si="1"/>
        <v>F</v>
      </c>
      <c r="I27" s="16" t="s">
        <v>520</v>
      </c>
    </row>
    <row r="28" spans="1:9" ht="16.5" x14ac:dyDescent="0.25">
      <c r="A28" s="14">
        <v>14</v>
      </c>
      <c r="B28" s="8" t="s">
        <v>260</v>
      </c>
      <c r="C28" s="9" t="s">
        <v>261</v>
      </c>
      <c r="D28" s="10" t="s">
        <v>68</v>
      </c>
      <c r="E28" s="15">
        <v>6</v>
      </c>
      <c r="F28" s="15">
        <v>5</v>
      </c>
      <c r="G28" s="15">
        <f t="shared" si="0"/>
        <v>5.3</v>
      </c>
      <c r="H28" s="12" t="str">
        <f t="shared" si="1"/>
        <v>D+</v>
      </c>
      <c r="I28" s="16"/>
    </row>
    <row r="29" spans="1:9" ht="16.5" x14ac:dyDescent="0.25">
      <c r="A29" s="14">
        <v>15</v>
      </c>
      <c r="B29" s="8" t="s">
        <v>262</v>
      </c>
      <c r="C29" s="9" t="s">
        <v>263</v>
      </c>
      <c r="D29" s="10" t="s">
        <v>29</v>
      </c>
      <c r="E29" s="15">
        <v>9.1999999999999993</v>
      </c>
      <c r="F29" s="15">
        <v>5</v>
      </c>
      <c r="G29" s="15">
        <f t="shared" si="0"/>
        <v>6.26</v>
      </c>
      <c r="H29" s="12" t="str">
        <f t="shared" si="1"/>
        <v>C+</v>
      </c>
      <c r="I29" s="16"/>
    </row>
    <row r="30" spans="1:9" ht="16.5" x14ac:dyDescent="0.25">
      <c r="A30" s="14">
        <v>16</v>
      </c>
      <c r="B30" s="8" t="s">
        <v>264</v>
      </c>
      <c r="C30" s="9" t="s">
        <v>265</v>
      </c>
      <c r="D30" s="10" t="s">
        <v>29</v>
      </c>
      <c r="E30" s="15">
        <v>0</v>
      </c>
      <c r="F30" s="15"/>
      <c r="G30" s="15">
        <f t="shared" si="0"/>
        <v>0</v>
      </c>
      <c r="H30" s="12" t="str">
        <f t="shared" si="1"/>
        <v>F</v>
      </c>
      <c r="I30" s="16" t="s">
        <v>520</v>
      </c>
    </row>
    <row r="31" spans="1:9" ht="16.5" x14ac:dyDescent="0.25">
      <c r="A31" s="14">
        <v>17</v>
      </c>
      <c r="B31" s="8" t="s">
        <v>266</v>
      </c>
      <c r="C31" s="9" t="s">
        <v>267</v>
      </c>
      <c r="D31" s="10" t="s">
        <v>142</v>
      </c>
      <c r="E31" s="15">
        <v>7.666666666666667</v>
      </c>
      <c r="F31" s="15">
        <v>5.5</v>
      </c>
      <c r="G31" s="15">
        <f t="shared" si="0"/>
        <v>6.1499999999999995</v>
      </c>
      <c r="H31" s="12" t="str">
        <f t="shared" si="1"/>
        <v>C+</v>
      </c>
      <c r="I31" s="16"/>
    </row>
    <row r="32" spans="1:9" ht="16.5" x14ac:dyDescent="0.25">
      <c r="A32" s="14">
        <v>18</v>
      </c>
      <c r="B32" s="8" t="s">
        <v>268</v>
      </c>
      <c r="C32" s="9" t="s">
        <v>269</v>
      </c>
      <c r="D32" s="10" t="s">
        <v>30</v>
      </c>
      <c r="E32" s="15">
        <v>6.666666666666667</v>
      </c>
      <c r="F32" s="15">
        <v>0</v>
      </c>
      <c r="G32" s="15">
        <f t="shared" si="0"/>
        <v>2</v>
      </c>
      <c r="H32" s="12" t="str">
        <f t="shared" si="1"/>
        <v>F</v>
      </c>
      <c r="I32" s="16"/>
    </row>
    <row r="33" spans="1:9" ht="16.5" x14ac:dyDescent="0.25">
      <c r="A33" s="14">
        <v>19</v>
      </c>
      <c r="B33" s="8" t="s">
        <v>270</v>
      </c>
      <c r="C33" s="9" t="s">
        <v>271</v>
      </c>
      <c r="D33" s="10" t="s">
        <v>272</v>
      </c>
      <c r="E33" s="15">
        <v>5.5</v>
      </c>
      <c r="F33" s="15">
        <v>6</v>
      </c>
      <c r="G33" s="15">
        <f t="shared" si="0"/>
        <v>5.85</v>
      </c>
      <c r="H33" s="12" t="str">
        <f t="shared" si="1"/>
        <v>C</v>
      </c>
      <c r="I33" s="16"/>
    </row>
    <row r="34" spans="1:9" ht="16.5" x14ac:dyDescent="0.25">
      <c r="A34" s="14">
        <v>20</v>
      </c>
      <c r="B34" s="8" t="s">
        <v>273</v>
      </c>
      <c r="C34" s="9" t="s">
        <v>274</v>
      </c>
      <c r="D34" s="10" t="s">
        <v>103</v>
      </c>
      <c r="E34" s="15">
        <v>7.333333333333333</v>
      </c>
      <c r="F34" s="15">
        <v>5.5</v>
      </c>
      <c r="G34" s="15">
        <f t="shared" si="0"/>
        <v>6.0499999999999989</v>
      </c>
      <c r="H34" s="12" t="str">
        <f t="shared" si="1"/>
        <v>C+</v>
      </c>
      <c r="I34" s="16"/>
    </row>
    <row r="35" spans="1:9" ht="16.5" x14ac:dyDescent="0.25">
      <c r="A35" s="14">
        <v>21</v>
      </c>
      <c r="B35" s="8" t="s">
        <v>275</v>
      </c>
      <c r="C35" s="9" t="s">
        <v>276</v>
      </c>
      <c r="D35" s="10" t="s">
        <v>277</v>
      </c>
      <c r="E35" s="15">
        <v>0</v>
      </c>
      <c r="F35" s="15"/>
      <c r="G35" s="15">
        <f t="shared" si="0"/>
        <v>0</v>
      </c>
      <c r="H35" s="12" t="str">
        <f t="shared" si="1"/>
        <v>F</v>
      </c>
      <c r="I35" s="16" t="s">
        <v>519</v>
      </c>
    </row>
    <row r="36" spans="1:9" ht="16.5" x14ac:dyDescent="0.25">
      <c r="A36" s="14">
        <v>22</v>
      </c>
      <c r="B36" s="8" t="s">
        <v>278</v>
      </c>
      <c r="C36" s="9" t="s">
        <v>279</v>
      </c>
      <c r="D36" s="10" t="s">
        <v>280</v>
      </c>
      <c r="E36" s="15">
        <v>7.9333333333333336</v>
      </c>
      <c r="F36" s="15">
        <v>6</v>
      </c>
      <c r="G36" s="15">
        <f t="shared" si="0"/>
        <v>6.5799999999999992</v>
      </c>
      <c r="H36" s="12" t="str">
        <f t="shared" si="1"/>
        <v>C+</v>
      </c>
      <c r="I36" s="16"/>
    </row>
    <row r="37" spans="1:9" ht="16.5" x14ac:dyDescent="0.25">
      <c r="A37" s="14">
        <v>23</v>
      </c>
      <c r="B37" s="8" t="s">
        <v>281</v>
      </c>
      <c r="C37" s="9" t="s">
        <v>41</v>
      </c>
      <c r="D37" s="10" t="s">
        <v>133</v>
      </c>
      <c r="E37" s="15">
        <v>7</v>
      </c>
      <c r="F37" s="15">
        <v>5</v>
      </c>
      <c r="G37" s="15">
        <f t="shared" si="0"/>
        <v>5.6</v>
      </c>
      <c r="H37" s="12" t="str">
        <f t="shared" si="1"/>
        <v>C</v>
      </c>
      <c r="I37" s="16"/>
    </row>
    <row r="38" spans="1:9" ht="16.5" x14ac:dyDescent="0.25">
      <c r="A38" s="14">
        <v>24</v>
      </c>
      <c r="B38" s="8" t="s">
        <v>282</v>
      </c>
      <c r="C38" s="9" t="s">
        <v>283</v>
      </c>
      <c r="D38" s="10" t="s">
        <v>45</v>
      </c>
      <c r="E38" s="15">
        <v>5.833333333333333</v>
      </c>
      <c r="F38" s="15">
        <v>5.5</v>
      </c>
      <c r="G38" s="15">
        <f t="shared" si="0"/>
        <v>5.6</v>
      </c>
      <c r="H38" s="12" t="str">
        <f t="shared" si="1"/>
        <v>C</v>
      </c>
      <c r="I38" s="16"/>
    </row>
    <row r="39" spans="1:9" ht="16.5" x14ac:dyDescent="0.25">
      <c r="A39" s="14">
        <v>25</v>
      </c>
      <c r="B39" s="8" t="s">
        <v>284</v>
      </c>
      <c r="C39" s="9" t="s">
        <v>285</v>
      </c>
      <c r="D39" s="10" t="s">
        <v>45</v>
      </c>
      <c r="E39" s="15">
        <v>8.8333333333333339</v>
      </c>
      <c r="F39" s="15">
        <v>6.5</v>
      </c>
      <c r="G39" s="15">
        <f t="shared" si="0"/>
        <v>7.1999999999999993</v>
      </c>
      <c r="H39" s="12" t="str">
        <f t="shared" si="1"/>
        <v>B</v>
      </c>
      <c r="I39" s="16"/>
    </row>
    <row r="40" spans="1:9" ht="16.5" x14ac:dyDescent="0.25">
      <c r="A40" s="14">
        <v>26</v>
      </c>
      <c r="B40" s="8" t="s">
        <v>286</v>
      </c>
      <c r="C40" s="9" t="s">
        <v>287</v>
      </c>
      <c r="D40" s="10" t="s">
        <v>288</v>
      </c>
      <c r="E40" s="15">
        <v>0</v>
      </c>
      <c r="F40" s="15"/>
      <c r="G40" s="15">
        <f t="shared" si="0"/>
        <v>0</v>
      </c>
      <c r="H40" s="12" t="str">
        <f t="shared" si="1"/>
        <v>F</v>
      </c>
      <c r="I40" s="16" t="s">
        <v>519</v>
      </c>
    </row>
    <row r="41" spans="1:9" ht="16.5" x14ac:dyDescent="0.25">
      <c r="A41" s="14">
        <v>27</v>
      </c>
      <c r="B41" s="8" t="s">
        <v>289</v>
      </c>
      <c r="C41" s="9" t="s">
        <v>236</v>
      </c>
      <c r="D41" s="10" t="s">
        <v>290</v>
      </c>
      <c r="E41" s="15">
        <v>5</v>
      </c>
      <c r="F41" s="15">
        <v>0</v>
      </c>
      <c r="G41" s="15">
        <f t="shared" si="0"/>
        <v>1.5</v>
      </c>
      <c r="H41" s="12" t="str">
        <f t="shared" si="1"/>
        <v>F</v>
      </c>
      <c r="I41" s="16"/>
    </row>
    <row r="42" spans="1:9" ht="16.5" x14ac:dyDescent="0.25">
      <c r="A42" s="14">
        <v>28</v>
      </c>
      <c r="B42" s="8" t="s">
        <v>291</v>
      </c>
      <c r="C42" s="9" t="s">
        <v>292</v>
      </c>
      <c r="D42" s="10" t="s">
        <v>33</v>
      </c>
      <c r="E42" s="15">
        <v>6.833333333333333</v>
      </c>
      <c r="F42" s="15">
        <v>6</v>
      </c>
      <c r="G42" s="15">
        <f t="shared" si="0"/>
        <v>6.2499999999999991</v>
      </c>
      <c r="H42" s="12" t="str">
        <f t="shared" si="1"/>
        <v>C+</v>
      </c>
      <c r="I42" s="16"/>
    </row>
    <row r="43" spans="1:9" ht="16.5" x14ac:dyDescent="0.25">
      <c r="A43" s="14">
        <v>29</v>
      </c>
      <c r="B43" s="8" t="s">
        <v>293</v>
      </c>
      <c r="C43" s="9" t="s">
        <v>110</v>
      </c>
      <c r="D43" s="10" t="s">
        <v>34</v>
      </c>
      <c r="E43" s="15">
        <v>6.833333333333333</v>
      </c>
      <c r="F43" s="15">
        <v>4.5</v>
      </c>
      <c r="G43" s="15">
        <f t="shared" si="0"/>
        <v>5.1999999999999993</v>
      </c>
      <c r="H43" s="12" t="str">
        <f t="shared" si="1"/>
        <v>D+</v>
      </c>
      <c r="I43" s="16"/>
    </row>
    <row r="44" spans="1:9" ht="16.5" x14ac:dyDescent="0.25">
      <c r="A44" s="14">
        <v>30</v>
      </c>
      <c r="B44" s="8" t="s">
        <v>294</v>
      </c>
      <c r="C44" s="9" t="s">
        <v>52</v>
      </c>
      <c r="D44" s="10" t="s">
        <v>47</v>
      </c>
      <c r="E44" s="15">
        <v>7.3</v>
      </c>
      <c r="F44" s="15">
        <v>5</v>
      </c>
      <c r="G44" s="15">
        <f t="shared" si="0"/>
        <v>5.6899999999999995</v>
      </c>
      <c r="H44" s="12" t="str">
        <f t="shared" si="1"/>
        <v>C</v>
      </c>
      <c r="I44" s="16"/>
    </row>
    <row r="45" spans="1:9" ht="16.5" x14ac:dyDescent="0.25">
      <c r="A45" s="14">
        <v>31</v>
      </c>
      <c r="B45" s="8" t="s">
        <v>295</v>
      </c>
      <c r="C45" s="9" t="s">
        <v>296</v>
      </c>
      <c r="D45" s="10" t="s">
        <v>47</v>
      </c>
      <c r="E45" s="15">
        <v>7.8</v>
      </c>
      <c r="F45" s="15">
        <v>5</v>
      </c>
      <c r="G45" s="15">
        <f t="shared" si="0"/>
        <v>5.84</v>
      </c>
      <c r="H45" s="12" t="str">
        <f t="shared" si="1"/>
        <v>C</v>
      </c>
      <c r="I45" s="16"/>
    </row>
    <row r="46" spans="1:9" ht="16.5" x14ac:dyDescent="0.25">
      <c r="A46" s="14">
        <v>32</v>
      </c>
      <c r="B46" s="8" t="s">
        <v>297</v>
      </c>
      <c r="C46" s="9" t="s">
        <v>52</v>
      </c>
      <c r="D46" s="10" t="s">
        <v>107</v>
      </c>
      <c r="E46" s="15">
        <v>5.5</v>
      </c>
      <c r="F46" s="15">
        <v>5</v>
      </c>
      <c r="G46" s="15">
        <f t="shared" si="0"/>
        <v>5.15</v>
      </c>
      <c r="H46" s="12" t="str">
        <f t="shared" si="1"/>
        <v>D+</v>
      </c>
      <c r="I46" s="16"/>
    </row>
    <row r="47" spans="1:9" ht="16.5" x14ac:dyDescent="0.25">
      <c r="A47" s="14">
        <v>33</v>
      </c>
      <c r="B47" s="8" t="s">
        <v>298</v>
      </c>
      <c r="C47" s="9" t="s">
        <v>299</v>
      </c>
      <c r="D47" s="10" t="s">
        <v>99</v>
      </c>
      <c r="E47" s="15">
        <v>0</v>
      </c>
      <c r="F47" s="15"/>
      <c r="G47" s="15">
        <f t="shared" si="0"/>
        <v>0</v>
      </c>
      <c r="H47" s="12" t="str">
        <f t="shared" si="1"/>
        <v>F</v>
      </c>
      <c r="I47" s="16" t="s">
        <v>520</v>
      </c>
    </row>
    <row r="48" spans="1:9" ht="16.5" x14ac:dyDescent="0.25">
      <c r="A48" s="14">
        <v>34</v>
      </c>
      <c r="B48" s="8" t="s">
        <v>300</v>
      </c>
      <c r="C48" s="9" t="s">
        <v>301</v>
      </c>
      <c r="D48" s="10" t="s">
        <v>72</v>
      </c>
      <c r="E48" s="15">
        <v>0</v>
      </c>
      <c r="F48" s="15"/>
      <c r="G48" s="15">
        <f t="shared" si="0"/>
        <v>0</v>
      </c>
      <c r="H48" s="12" t="str">
        <f t="shared" si="1"/>
        <v>F</v>
      </c>
      <c r="I48" s="16" t="s">
        <v>519</v>
      </c>
    </row>
    <row r="49" spans="1:9" ht="16.5" x14ac:dyDescent="0.25">
      <c r="A49" s="14">
        <v>35</v>
      </c>
      <c r="B49" s="8" t="s">
        <v>302</v>
      </c>
      <c r="C49" s="9" t="s">
        <v>76</v>
      </c>
      <c r="D49" s="10" t="s">
        <v>194</v>
      </c>
      <c r="E49" s="15">
        <v>7</v>
      </c>
      <c r="F49" s="15">
        <v>5.5</v>
      </c>
      <c r="G49" s="15">
        <f t="shared" si="0"/>
        <v>5.9499999999999993</v>
      </c>
      <c r="H49" s="12" t="str">
        <f t="shared" si="1"/>
        <v>C+</v>
      </c>
      <c r="I49" s="16"/>
    </row>
    <row r="50" spans="1:9" ht="16.5" x14ac:dyDescent="0.25">
      <c r="A50" s="14">
        <v>36</v>
      </c>
      <c r="B50" s="8" t="s">
        <v>303</v>
      </c>
      <c r="C50" s="9" t="s">
        <v>65</v>
      </c>
      <c r="D50" s="10" t="s">
        <v>36</v>
      </c>
      <c r="E50" s="15">
        <v>6.166666666666667</v>
      </c>
      <c r="F50" s="15">
        <v>5</v>
      </c>
      <c r="G50" s="15">
        <f t="shared" si="0"/>
        <v>5.35</v>
      </c>
      <c r="H50" s="12" t="str">
        <f t="shared" si="1"/>
        <v>D+</v>
      </c>
      <c r="I50" s="16"/>
    </row>
    <row r="51" spans="1:9" ht="16.5" x14ac:dyDescent="0.25">
      <c r="A51" s="14">
        <v>37</v>
      </c>
      <c r="B51" s="8" t="s">
        <v>304</v>
      </c>
      <c r="C51" s="9" t="s">
        <v>305</v>
      </c>
      <c r="D51" s="10" t="s">
        <v>123</v>
      </c>
      <c r="E51" s="15">
        <v>6.666666666666667</v>
      </c>
      <c r="F51" s="15">
        <v>5.5</v>
      </c>
      <c r="G51" s="15">
        <f t="shared" si="0"/>
        <v>5.85</v>
      </c>
      <c r="H51" s="12" t="str">
        <f t="shared" si="1"/>
        <v>C</v>
      </c>
      <c r="I51" s="16"/>
    </row>
    <row r="52" spans="1:9" ht="16.5" x14ac:dyDescent="0.25">
      <c r="A52" s="14">
        <v>38</v>
      </c>
      <c r="B52" s="8" t="s">
        <v>306</v>
      </c>
      <c r="C52" s="9" t="s">
        <v>307</v>
      </c>
      <c r="D52" s="10" t="s">
        <v>66</v>
      </c>
      <c r="E52" s="15">
        <v>6.833333333333333</v>
      </c>
      <c r="F52" s="15">
        <v>4.5</v>
      </c>
      <c r="G52" s="15">
        <f t="shared" si="0"/>
        <v>5.1999999999999993</v>
      </c>
      <c r="H52" s="12" t="str">
        <f t="shared" si="1"/>
        <v>D+</v>
      </c>
      <c r="I52" s="16"/>
    </row>
    <row r="53" spans="1:9" ht="16.5" x14ac:dyDescent="0.25">
      <c r="A53" s="14">
        <v>39</v>
      </c>
      <c r="B53" s="8" t="s">
        <v>308</v>
      </c>
      <c r="C53" s="9" t="s">
        <v>309</v>
      </c>
      <c r="D53" s="10" t="s">
        <v>38</v>
      </c>
      <c r="E53" s="15">
        <v>0</v>
      </c>
      <c r="F53" s="15"/>
      <c r="G53" s="15">
        <f t="shared" si="0"/>
        <v>0</v>
      </c>
      <c r="H53" s="12" t="str">
        <f t="shared" si="1"/>
        <v>F</v>
      </c>
      <c r="I53" s="16" t="s">
        <v>520</v>
      </c>
    </row>
    <row r="54" spans="1:9" ht="16.5" x14ac:dyDescent="0.25">
      <c r="A54" s="14">
        <v>40</v>
      </c>
      <c r="B54" s="8" t="s">
        <v>310</v>
      </c>
      <c r="C54" s="9" t="s">
        <v>311</v>
      </c>
      <c r="D54" s="10" t="s">
        <v>58</v>
      </c>
      <c r="E54" s="15">
        <v>5.666666666666667</v>
      </c>
      <c r="F54" s="15">
        <v>5</v>
      </c>
      <c r="G54" s="15">
        <f t="shared" si="0"/>
        <v>5.2</v>
      </c>
      <c r="H54" s="12" t="str">
        <f t="shared" si="1"/>
        <v>D+</v>
      </c>
      <c r="I54" s="16"/>
    </row>
    <row r="55" spans="1:9" ht="16.5" x14ac:dyDescent="0.25">
      <c r="A55" s="14">
        <v>41</v>
      </c>
      <c r="B55" s="8" t="s">
        <v>312</v>
      </c>
      <c r="C55" s="9" t="s">
        <v>313</v>
      </c>
      <c r="D55" s="10" t="s">
        <v>70</v>
      </c>
      <c r="E55" s="15">
        <v>7.333333333333333</v>
      </c>
      <c r="F55" s="15">
        <v>5.5</v>
      </c>
      <c r="G55" s="15">
        <f t="shared" si="0"/>
        <v>6.0499999999999989</v>
      </c>
      <c r="H55" s="12" t="str">
        <f t="shared" si="1"/>
        <v>C+</v>
      </c>
      <c r="I55" s="16"/>
    </row>
    <row r="56" spans="1:9" ht="16.5" x14ac:dyDescent="0.25">
      <c r="A56" s="14">
        <v>42</v>
      </c>
      <c r="B56" s="8" t="s">
        <v>314</v>
      </c>
      <c r="C56" s="9" t="s">
        <v>315</v>
      </c>
      <c r="D56" s="10" t="s">
        <v>316</v>
      </c>
      <c r="E56" s="15">
        <v>0</v>
      </c>
      <c r="F56" s="15"/>
      <c r="G56" s="15">
        <f t="shared" si="0"/>
        <v>0</v>
      </c>
      <c r="H56" s="12" t="str">
        <f t="shared" si="1"/>
        <v>F</v>
      </c>
      <c r="I56" s="16" t="s">
        <v>519</v>
      </c>
    </row>
    <row r="57" spans="1:9" ht="16.5" x14ac:dyDescent="0.25">
      <c r="A57" s="14">
        <v>43</v>
      </c>
      <c r="B57" s="8" t="s">
        <v>317</v>
      </c>
      <c r="C57" s="9" t="s">
        <v>318</v>
      </c>
      <c r="D57" s="10" t="s">
        <v>316</v>
      </c>
      <c r="E57" s="15">
        <v>5</v>
      </c>
      <c r="F57" s="15">
        <v>0</v>
      </c>
      <c r="G57" s="15">
        <f t="shared" si="0"/>
        <v>1.5</v>
      </c>
      <c r="H57" s="12" t="str">
        <f t="shared" si="1"/>
        <v>F</v>
      </c>
      <c r="I57" s="16"/>
    </row>
    <row r="58" spans="1:9" ht="16.5" x14ac:dyDescent="0.25">
      <c r="A58" s="14">
        <v>44</v>
      </c>
      <c r="B58" s="8" t="s">
        <v>319</v>
      </c>
      <c r="C58" s="9" t="s">
        <v>63</v>
      </c>
      <c r="D58" s="10" t="s">
        <v>92</v>
      </c>
      <c r="E58" s="15">
        <v>7.666666666666667</v>
      </c>
      <c r="F58" s="15">
        <v>6</v>
      </c>
      <c r="G58" s="15">
        <f t="shared" si="0"/>
        <v>6.4999999999999991</v>
      </c>
      <c r="H58" s="12" t="str">
        <f t="shared" si="1"/>
        <v>C+</v>
      </c>
      <c r="I58" s="16"/>
    </row>
    <row r="59" spans="1:9" ht="16.5" x14ac:dyDescent="0.25">
      <c r="A59" s="14">
        <v>45</v>
      </c>
      <c r="B59" s="8" t="s">
        <v>320</v>
      </c>
      <c r="C59" s="9" t="s">
        <v>321</v>
      </c>
      <c r="D59" s="10" t="s">
        <v>95</v>
      </c>
      <c r="E59" s="15">
        <v>7.3</v>
      </c>
      <c r="F59" s="15">
        <v>7.5</v>
      </c>
      <c r="G59" s="15">
        <f t="shared" si="0"/>
        <v>7.4399999999999995</v>
      </c>
      <c r="H59" s="12" t="str">
        <f t="shared" si="1"/>
        <v>B</v>
      </c>
      <c r="I59" s="16"/>
    </row>
    <row r="60" spans="1:9" ht="16.5" x14ac:dyDescent="0.25">
      <c r="A60" s="14">
        <v>46</v>
      </c>
      <c r="B60" s="8" t="s">
        <v>322</v>
      </c>
      <c r="C60" s="9" t="s">
        <v>323</v>
      </c>
      <c r="D60" s="10" t="s">
        <v>95</v>
      </c>
      <c r="E60" s="15">
        <v>7.7</v>
      </c>
      <c r="F60" s="15">
        <v>5.5</v>
      </c>
      <c r="G60" s="15">
        <f t="shared" si="0"/>
        <v>6.16</v>
      </c>
      <c r="H60" s="12" t="str">
        <f t="shared" si="1"/>
        <v>C+</v>
      </c>
      <c r="I60" s="16"/>
    </row>
    <row r="61" spans="1:9" ht="16.5" x14ac:dyDescent="0.25">
      <c r="A61" s="14">
        <v>47</v>
      </c>
      <c r="B61" s="8" t="s">
        <v>324</v>
      </c>
      <c r="C61" s="9" t="s">
        <v>325</v>
      </c>
      <c r="D61" s="10" t="s">
        <v>94</v>
      </c>
      <c r="E61" s="15">
        <v>7.166666666666667</v>
      </c>
      <c r="F61" s="15">
        <v>7</v>
      </c>
      <c r="G61" s="15">
        <f t="shared" si="0"/>
        <v>7.0499999999999989</v>
      </c>
      <c r="H61" s="12" t="str">
        <f t="shared" si="1"/>
        <v>B</v>
      </c>
      <c r="I61" s="16"/>
    </row>
    <row r="62" spans="1:9" ht="16.5" x14ac:dyDescent="0.25">
      <c r="A62" s="14">
        <v>48</v>
      </c>
      <c r="B62" s="8" t="s">
        <v>326</v>
      </c>
      <c r="C62" s="9" t="s">
        <v>327</v>
      </c>
      <c r="D62" s="10" t="s">
        <v>328</v>
      </c>
      <c r="E62" s="15">
        <v>6.5</v>
      </c>
      <c r="F62" s="15">
        <v>5.5</v>
      </c>
      <c r="G62" s="15">
        <f t="shared" si="0"/>
        <v>5.8</v>
      </c>
      <c r="H62" s="12" t="str">
        <f t="shared" si="1"/>
        <v>C</v>
      </c>
      <c r="I62" s="16"/>
    </row>
    <row r="63" spans="1:9" ht="16.5" x14ac:dyDescent="0.25">
      <c r="A63" s="14">
        <v>49</v>
      </c>
      <c r="B63" s="17" t="s">
        <v>329</v>
      </c>
      <c r="C63" s="18" t="s">
        <v>330</v>
      </c>
      <c r="D63" s="19" t="s">
        <v>78</v>
      </c>
      <c r="E63" s="15">
        <v>6.166666666666667</v>
      </c>
      <c r="F63" s="15">
        <v>5.5</v>
      </c>
      <c r="G63" s="15">
        <f t="shared" si="0"/>
        <v>5.6999999999999993</v>
      </c>
      <c r="H63" s="12" t="str">
        <f t="shared" si="1"/>
        <v>C</v>
      </c>
      <c r="I63" s="16"/>
    </row>
    <row r="64" spans="1:9" ht="15.75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ht="15.75" x14ac:dyDescent="0.25">
      <c r="A65" s="20" t="str">
        <f>"Cộng danh sách gồm "</f>
        <v xml:space="preserve">Cộng danh sách gồm </v>
      </c>
      <c r="B65" s="20"/>
      <c r="C65" s="20"/>
      <c r="D65" s="21">
        <f>COUNTA(H15:H63)</f>
        <v>49</v>
      </c>
      <c r="E65" s="22">
        <v>1</v>
      </c>
      <c r="F65" s="23"/>
      <c r="G65" s="1"/>
      <c r="H65" s="1"/>
      <c r="I65" s="1"/>
    </row>
    <row r="66" spans="1:9" ht="15.75" x14ac:dyDescent="0.25">
      <c r="A66" s="48" t="s">
        <v>20</v>
      </c>
      <c r="B66" s="48"/>
      <c r="C66" s="48"/>
      <c r="D66" s="24">
        <f>COUNTIF(G15:G63,"&gt;=5")</f>
        <v>33</v>
      </c>
      <c r="E66" s="25">
        <f>D66/D65</f>
        <v>0.67346938775510201</v>
      </c>
      <c r="F66" s="26"/>
      <c r="G66" s="1"/>
      <c r="H66" s="1"/>
      <c r="I66" s="1"/>
    </row>
    <row r="67" spans="1:9" ht="15.75" x14ac:dyDescent="0.25">
      <c r="A67" s="48" t="s">
        <v>21</v>
      </c>
      <c r="B67" s="48"/>
      <c r="C67" s="48"/>
      <c r="D67" s="24">
        <f>COUNTIF(G15:G63,"&lt;5")</f>
        <v>16</v>
      </c>
      <c r="E67" s="25">
        <f>D67/D65</f>
        <v>0.32653061224489793</v>
      </c>
      <c r="F67" s="26"/>
      <c r="G67" s="1"/>
      <c r="H67" s="1"/>
      <c r="I67" s="1"/>
    </row>
    <row r="68" spans="1:9" ht="15.75" x14ac:dyDescent="0.25">
      <c r="A68" s="27"/>
      <c r="B68" s="27"/>
      <c r="C68" s="3"/>
      <c r="D68" s="27"/>
      <c r="E68" s="2"/>
      <c r="F68" s="1"/>
      <c r="G68" s="1"/>
      <c r="H68" s="1"/>
      <c r="I68" s="1"/>
    </row>
    <row r="69" spans="1:9" ht="15.75" x14ac:dyDescent="0.25">
      <c r="A69" s="1"/>
      <c r="B69" s="1"/>
      <c r="C69" s="1"/>
      <c r="D69" s="1"/>
      <c r="E69" s="49" t="str">
        <f ca="1">"TP. Hồ Chí Minh, ngày "&amp;  DAY(NOW())&amp;" tháng " &amp;MONTH(NOW())&amp;" năm "&amp;YEAR(NOW())</f>
        <v>TP. Hồ Chí Minh, ngày 12 tháng 6 năm 2019</v>
      </c>
      <c r="F69" s="49"/>
      <c r="G69" s="49"/>
      <c r="H69" s="49"/>
      <c r="I69" s="49"/>
    </row>
    <row r="70" spans="1:9" ht="15.75" x14ac:dyDescent="0.25">
      <c r="A70" s="31" t="s">
        <v>22</v>
      </c>
      <c r="B70" s="31"/>
      <c r="C70" s="31"/>
      <c r="D70" s="1"/>
      <c r="E70" s="31" t="s">
        <v>23</v>
      </c>
      <c r="F70" s="31"/>
      <c r="G70" s="31"/>
      <c r="H70" s="31"/>
      <c r="I70" s="31"/>
    </row>
    <row r="74" spans="1:9" ht="16.5" x14ac:dyDescent="0.25">
      <c r="F74" s="50" t="s">
        <v>521</v>
      </c>
      <c r="G74" s="50"/>
      <c r="H74" s="50"/>
    </row>
  </sheetData>
  <protectedRanges>
    <protectedRange sqref="I15:I63" name="Range4"/>
    <protectedRange sqref="B15:F63" name="Range3"/>
    <protectedRange sqref="C9:C10" name="Range2"/>
    <protectedRange sqref="A4" name="Range1"/>
    <protectedRange sqref="E13:F13" name="Range6"/>
    <protectedRange sqref="G8:G9" name="Range2_1"/>
    <protectedRange sqref="C8" name="Range2_2"/>
  </protectedRanges>
  <mergeCells count="27">
    <mergeCell ref="F74:H74"/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0:C70"/>
    <mergeCell ref="E70:I70"/>
    <mergeCell ref="A10:B10"/>
    <mergeCell ref="C10:D10"/>
    <mergeCell ref="A12:A13"/>
    <mergeCell ref="B12:B13"/>
    <mergeCell ref="C12:D13"/>
    <mergeCell ref="E69:I69"/>
    <mergeCell ref="G12:H12"/>
    <mergeCell ref="I12:I13"/>
    <mergeCell ref="C14:D14"/>
    <mergeCell ref="A66:C66"/>
    <mergeCell ref="A67:C67"/>
  </mergeCells>
  <conditionalFormatting sqref="H15:H63">
    <cfRule type="cellIs" dxfId="5" priority="2" stopIfTrue="1" operator="equal">
      <formula>"F"</formula>
    </cfRule>
  </conditionalFormatting>
  <conditionalFormatting sqref="G15:G63">
    <cfRule type="expression" dxfId="4" priority="1" stopIfTrue="1">
      <formula>MAX(#REF!)&lt;4</formula>
    </cfRule>
  </conditionalFormatting>
  <pageMargins left="0.27" right="0.2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view="pageLayout" topLeftCell="A39" zoomScaleNormal="100" workbookViewId="0">
      <selection activeCell="F80" sqref="F80"/>
    </sheetView>
  </sheetViews>
  <sheetFormatPr defaultRowHeight="15" x14ac:dyDescent="0.25"/>
  <cols>
    <col min="1" max="1" width="5.140625" customWidth="1"/>
    <col min="2" max="2" width="14.42578125" customWidth="1"/>
    <col min="3" max="3" width="21.5703125" customWidth="1"/>
    <col min="9" max="9" width="13.7109375" customWidth="1"/>
  </cols>
  <sheetData>
    <row r="1" spans="1:9" ht="15.75" x14ac:dyDescent="0.25">
      <c r="A1" s="31" t="s">
        <v>0</v>
      </c>
      <c r="B1" s="31"/>
      <c r="C1" s="31"/>
      <c r="D1" s="31"/>
      <c r="E1" s="31" t="s">
        <v>1</v>
      </c>
      <c r="F1" s="31"/>
      <c r="G1" s="31"/>
      <c r="H1" s="31"/>
      <c r="I1" s="31"/>
    </row>
    <row r="2" spans="1:9" ht="15.75" x14ac:dyDescent="0.25">
      <c r="A2" s="31" t="s">
        <v>2</v>
      </c>
      <c r="B2" s="31"/>
      <c r="C2" s="31"/>
      <c r="D2" s="31"/>
      <c r="E2" s="32" t="s">
        <v>3</v>
      </c>
      <c r="F2" s="32"/>
      <c r="G2" s="32"/>
      <c r="H2" s="32"/>
      <c r="I2" s="32"/>
    </row>
    <row r="3" spans="1:9" ht="15.75" x14ac:dyDescent="0.25">
      <c r="A3" s="31" t="s">
        <v>4</v>
      </c>
      <c r="B3" s="31"/>
      <c r="C3" s="31"/>
      <c r="D3" s="31"/>
      <c r="E3" s="1"/>
      <c r="F3" s="1"/>
      <c r="G3" s="1"/>
      <c r="H3" s="1"/>
      <c r="I3" s="1"/>
    </row>
    <row r="4" spans="1:9" ht="15.75" x14ac:dyDescent="0.25">
      <c r="A4" s="31" t="s">
        <v>86</v>
      </c>
      <c r="B4" s="31"/>
      <c r="C4" s="31"/>
      <c r="D4" s="31"/>
      <c r="E4" s="1"/>
      <c r="F4" s="1"/>
      <c r="G4" s="1"/>
      <c r="H4" s="1"/>
      <c r="I4" s="1"/>
    </row>
    <row r="5" spans="1:9" ht="15.75" x14ac:dyDescent="0.25">
      <c r="A5" s="29"/>
      <c r="B5" s="29"/>
      <c r="C5" s="29"/>
      <c r="D5" s="29"/>
      <c r="E5" s="1"/>
      <c r="F5" s="1"/>
      <c r="G5" s="1"/>
      <c r="H5" s="1"/>
      <c r="I5" s="1"/>
    </row>
    <row r="6" spans="1:9" ht="19.5" x14ac:dyDescent="0.3">
      <c r="A6" s="33" t="s">
        <v>5</v>
      </c>
      <c r="B6" s="33"/>
      <c r="C6" s="33"/>
      <c r="D6" s="33"/>
      <c r="E6" s="33"/>
      <c r="F6" s="33"/>
      <c r="G6" s="33"/>
      <c r="H6" s="33"/>
      <c r="I6" s="33"/>
    </row>
    <row r="7" spans="1:9" ht="15.75" x14ac:dyDescent="0.25">
      <c r="A7" s="29"/>
      <c r="B7" s="29"/>
      <c r="C7" s="29"/>
      <c r="D7" s="29"/>
      <c r="E7" s="29"/>
      <c r="F7" s="29"/>
      <c r="G7" s="29"/>
      <c r="H7" s="29"/>
      <c r="I7" s="29"/>
    </row>
    <row r="8" spans="1:9" ht="15.75" x14ac:dyDescent="0.25">
      <c r="A8" s="34" t="s">
        <v>6</v>
      </c>
      <c r="B8" s="34"/>
      <c r="C8" s="34" t="s">
        <v>516</v>
      </c>
      <c r="D8" s="34"/>
      <c r="E8" s="34" t="s">
        <v>7</v>
      </c>
      <c r="F8" s="34"/>
      <c r="G8" s="28">
        <v>3</v>
      </c>
      <c r="H8" s="2"/>
      <c r="I8" s="2"/>
    </row>
    <row r="9" spans="1:9" ht="15.75" x14ac:dyDescent="0.25">
      <c r="A9" s="34" t="s">
        <v>8</v>
      </c>
      <c r="B9" s="34"/>
      <c r="C9" s="34" t="s">
        <v>514</v>
      </c>
      <c r="D9" s="34"/>
      <c r="E9" s="34" t="s">
        <v>9</v>
      </c>
      <c r="F9" s="34"/>
      <c r="G9" s="28" t="s">
        <v>517</v>
      </c>
      <c r="H9" s="2"/>
      <c r="I9" s="2"/>
    </row>
    <row r="10" spans="1:9" ht="15.75" x14ac:dyDescent="0.25">
      <c r="A10" s="34" t="s">
        <v>10</v>
      </c>
      <c r="B10" s="34"/>
      <c r="C10" s="34" t="s">
        <v>518</v>
      </c>
      <c r="D10" s="34"/>
      <c r="E10" s="27" t="s">
        <v>524</v>
      </c>
      <c r="F10" s="3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35" t="s">
        <v>11</v>
      </c>
      <c r="B12" s="37" t="s">
        <v>12</v>
      </c>
      <c r="C12" s="39" t="s">
        <v>13</v>
      </c>
      <c r="D12" s="40"/>
      <c r="E12" s="4" t="s">
        <v>14</v>
      </c>
      <c r="F12" s="4" t="s">
        <v>15</v>
      </c>
      <c r="G12" s="43" t="s">
        <v>16</v>
      </c>
      <c r="H12" s="44"/>
      <c r="I12" s="45" t="s">
        <v>17</v>
      </c>
    </row>
    <row r="13" spans="1:9" ht="15.75" x14ac:dyDescent="0.25">
      <c r="A13" s="36"/>
      <c r="B13" s="38"/>
      <c r="C13" s="41"/>
      <c r="D13" s="42"/>
      <c r="E13" s="5">
        <v>0.3</v>
      </c>
      <c r="F13" s="5">
        <v>0.7</v>
      </c>
      <c r="G13" s="6" t="s">
        <v>18</v>
      </c>
      <c r="H13" s="6" t="s">
        <v>19</v>
      </c>
      <c r="I13" s="46"/>
    </row>
    <row r="14" spans="1:9" ht="15.75" x14ac:dyDescent="0.25">
      <c r="A14" s="30">
        <v>1</v>
      </c>
      <c r="B14" s="30">
        <v>2</v>
      </c>
      <c r="C14" s="47">
        <v>3</v>
      </c>
      <c r="D14" s="47"/>
      <c r="E14" s="30">
        <v>4</v>
      </c>
      <c r="F14" s="30">
        <v>5</v>
      </c>
      <c r="G14" s="30">
        <v>6</v>
      </c>
      <c r="H14" s="30">
        <v>7</v>
      </c>
      <c r="I14" s="6">
        <v>8</v>
      </c>
    </row>
    <row r="15" spans="1:9" ht="16.5" x14ac:dyDescent="0.25">
      <c r="A15" s="7">
        <v>1</v>
      </c>
      <c r="B15" s="8" t="s">
        <v>331</v>
      </c>
      <c r="C15" s="9" t="s">
        <v>139</v>
      </c>
      <c r="D15" s="10" t="s">
        <v>25</v>
      </c>
      <c r="E15" s="11">
        <v>6.833333333333333</v>
      </c>
      <c r="F15" s="11">
        <v>3</v>
      </c>
      <c r="G15" s="11">
        <f>E15*$E$13+F15*$F$13</f>
        <v>4.1499999999999995</v>
      </c>
      <c r="H15" s="12" t="str">
        <f>IF(G15&lt;4,"F",IF(G15&lt;=4.9,"D",IF(G15&lt;=5.4,"D+",IF(G15&lt;=5.9,"C",IF(G15&lt;=6.9,"C+",IF(G15&lt;=7.9,"B",IF(G15&lt;=8.4,"B+","A")))))))</f>
        <v>D</v>
      </c>
      <c r="I15" s="13"/>
    </row>
    <row r="16" spans="1:9" ht="16.5" x14ac:dyDescent="0.25">
      <c r="A16" s="14">
        <v>2</v>
      </c>
      <c r="B16" s="8" t="s">
        <v>332</v>
      </c>
      <c r="C16" s="9" t="s">
        <v>76</v>
      </c>
      <c r="D16" s="10" t="s">
        <v>333</v>
      </c>
      <c r="E16" s="15">
        <v>7.5</v>
      </c>
      <c r="F16" s="15">
        <v>5</v>
      </c>
      <c r="G16" s="15">
        <f t="shared" ref="G16:G63" si="0">E16*$E$13+F16*$F$13</f>
        <v>5.75</v>
      </c>
      <c r="H16" s="12" t="str">
        <f t="shared" ref="H16:H63" si="1">IF(G16&lt;4,"F",IF(G16&lt;=4.9,"D",IF(G16&lt;=5.4,"D+",IF(G16&lt;=5.9,"C",IF(G16&lt;=6.9,"C+",IF(G16&lt;=7.9,"B",IF(G16&lt;=8.4,"B+","A")))))))</f>
        <v>C</v>
      </c>
      <c r="I16" s="16"/>
    </row>
    <row r="17" spans="1:9" ht="16.5" x14ac:dyDescent="0.25">
      <c r="A17" s="14">
        <v>3</v>
      </c>
      <c r="B17" s="8" t="s">
        <v>334</v>
      </c>
      <c r="C17" s="9" t="s">
        <v>335</v>
      </c>
      <c r="D17" s="10" t="s">
        <v>74</v>
      </c>
      <c r="E17" s="15">
        <v>5.666666666666667</v>
      </c>
      <c r="F17" s="15">
        <v>4</v>
      </c>
      <c r="G17" s="15">
        <f t="shared" si="0"/>
        <v>4.5</v>
      </c>
      <c r="H17" s="12" t="str">
        <f t="shared" si="1"/>
        <v>D</v>
      </c>
      <c r="I17" s="16"/>
    </row>
    <row r="18" spans="1:9" ht="16.5" x14ac:dyDescent="0.25">
      <c r="A18" s="14">
        <v>4</v>
      </c>
      <c r="B18" s="8" t="s">
        <v>336</v>
      </c>
      <c r="C18" s="9" t="s">
        <v>337</v>
      </c>
      <c r="D18" s="10" t="s">
        <v>338</v>
      </c>
      <c r="E18" s="15">
        <v>8.1666666666666661</v>
      </c>
      <c r="F18" s="15">
        <v>4.5</v>
      </c>
      <c r="G18" s="15">
        <f t="shared" si="0"/>
        <v>5.6</v>
      </c>
      <c r="H18" s="12" t="str">
        <f t="shared" si="1"/>
        <v>C</v>
      </c>
      <c r="I18" s="16"/>
    </row>
    <row r="19" spans="1:9" ht="16.5" x14ac:dyDescent="0.25">
      <c r="A19" s="14">
        <v>5</v>
      </c>
      <c r="B19" s="8" t="s">
        <v>339</v>
      </c>
      <c r="C19" s="9" t="s">
        <v>41</v>
      </c>
      <c r="D19" s="10" t="s">
        <v>88</v>
      </c>
      <c r="E19" s="15">
        <v>0</v>
      </c>
      <c r="F19" s="15"/>
      <c r="G19" s="15">
        <f t="shared" si="0"/>
        <v>0</v>
      </c>
      <c r="H19" s="12" t="str">
        <f t="shared" si="1"/>
        <v>F</v>
      </c>
      <c r="I19" s="16" t="s">
        <v>519</v>
      </c>
    </row>
    <row r="20" spans="1:9" ht="16.5" x14ac:dyDescent="0.25">
      <c r="A20" s="14">
        <v>6</v>
      </c>
      <c r="B20" s="8" t="s">
        <v>340</v>
      </c>
      <c r="C20" s="9" t="s">
        <v>341</v>
      </c>
      <c r="D20" s="10" t="s">
        <v>26</v>
      </c>
      <c r="E20" s="15">
        <v>8</v>
      </c>
      <c r="F20" s="15">
        <v>6.5</v>
      </c>
      <c r="G20" s="15">
        <f t="shared" si="0"/>
        <v>6.9499999999999993</v>
      </c>
      <c r="H20" s="12" t="str">
        <f t="shared" si="1"/>
        <v>B</v>
      </c>
      <c r="I20" s="16"/>
    </row>
    <row r="21" spans="1:9" ht="16.5" x14ac:dyDescent="0.25">
      <c r="A21" s="14">
        <v>7</v>
      </c>
      <c r="B21" s="8" t="s">
        <v>342</v>
      </c>
      <c r="C21" s="9" t="s">
        <v>343</v>
      </c>
      <c r="D21" s="10" t="s">
        <v>252</v>
      </c>
      <c r="E21" s="15">
        <v>5.5</v>
      </c>
      <c r="F21" s="15">
        <v>5.5</v>
      </c>
      <c r="G21" s="15">
        <f t="shared" si="0"/>
        <v>5.5</v>
      </c>
      <c r="H21" s="12" t="str">
        <f t="shared" si="1"/>
        <v>C</v>
      </c>
      <c r="I21" s="16"/>
    </row>
    <row r="22" spans="1:9" ht="16.5" x14ac:dyDescent="0.25">
      <c r="A22" s="14">
        <v>8</v>
      </c>
      <c r="B22" s="8" t="s">
        <v>344</v>
      </c>
      <c r="C22" s="9" t="s">
        <v>345</v>
      </c>
      <c r="D22" s="10" t="s">
        <v>346</v>
      </c>
      <c r="E22" s="15">
        <v>7.666666666666667</v>
      </c>
      <c r="F22" s="15">
        <v>5</v>
      </c>
      <c r="G22" s="15">
        <f t="shared" si="0"/>
        <v>5.8</v>
      </c>
      <c r="H22" s="12" t="str">
        <f t="shared" si="1"/>
        <v>C</v>
      </c>
      <c r="I22" s="16"/>
    </row>
    <row r="23" spans="1:9" ht="16.5" x14ac:dyDescent="0.25">
      <c r="A23" s="14">
        <v>9</v>
      </c>
      <c r="B23" s="8" t="s">
        <v>347</v>
      </c>
      <c r="C23" s="9" t="s">
        <v>348</v>
      </c>
      <c r="D23" s="10" t="s">
        <v>349</v>
      </c>
      <c r="E23" s="15">
        <v>5.833333333333333</v>
      </c>
      <c r="F23" s="15">
        <v>5</v>
      </c>
      <c r="G23" s="15">
        <f t="shared" si="0"/>
        <v>5.25</v>
      </c>
      <c r="H23" s="12" t="str">
        <f t="shared" si="1"/>
        <v>D+</v>
      </c>
      <c r="I23" s="16"/>
    </row>
    <row r="24" spans="1:9" ht="16.5" x14ac:dyDescent="0.25">
      <c r="A24" s="14">
        <v>10</v>
      </c>
      <c r="B24" s="8" t="s">
        <v>350</v>
      </c>
      <c r="C24" s="9" t="s">
        <v>97</v>
      </c>
      <c r="D24" s="10" t="s">
        <v>60</v>
      </c>
      <c r="E24" s="15">
        <v>7.5</v>
      </c>
      <c r="F24" s="15">
        <v>5</v>
      </c>
      <c r="G24" s="15">
        <f t="shared" si="0"/>
        <v>5.75</v>
      </c>
      <c r="H24" s="12" t="str">
        <f t="shared" si="1"/>
        <v>C</v>
      </c>
      <c r="I24" s="16"/>
    </row>
    <row r="25" spans="1:9" ht="16.5" x14ac:dyDescent="0.25">
      <c r="A25" s="14">
        <v>11</v>
      </c>
      <c r="B25" s="8" t="s">
        <v>351</v>
      </c>
      <c r="C25" s="9" t="s">
        <v>352</v>
      </c>
      <c r="D25" s="10" t="s">
        <v>141</v>
      </c>
      <c r="E25" s="15">
        <v>7.3</v>
      </c>
      <c r="F25" s="15">
        <v>6</v>
      </c>
      <c r="G25" s="15">
        <f t="shared" si="0"/>
        <v>6.3899999999999988</v>
      </c>
      <c r="H25" s="12" t="str">
        <f t="shared" si="1"/>
        <v>C+</v>
      </c>
      <c r="I25" s="16"/>
    </row>
    <row r="26" spans="1:9" ht="16.5" x14ac:dyDescent="0.25">
      <c r="A26" s="14">
        <v>12</v>
      </c>
      <c r="B26" s="8" t="s">
        <v>353</v>
      </c>
      <c r="C26" s="9" t="s">
        <v>354</v>
      </c>
      <c r="D26" s="10" t="s">
        <v>141</v>
      </c>
      <c r="E26" s="15">
        <v>5.5</v>
      </c>
      <c r="F26" s="15">
        <v>3</v>
      </c>
      <c r="G26" s="15">
        <f t="shared" si="0"/>
        <v>3.7499999999999996</v>
      </c>
      <c r="H26" s="12" t="str">
        <f t="shared" si="1"/>
        <v>F</v>
      </c>
      <c r="I26" s="16"/>
    </row>
    <row r="27" spans="1:9" ht="16.5" x14ac:dyDescent="0.25">
      <c r="A27" s="14">
        <v>13</v>
      </c>
      <c r="B27" s="8" t="s">
        <v>355</v>
      </c>
      <c r="C27" s="9" t="s">
        <v>356</v>
      </c>
      <c r="D27" s="10" t="s">
        <v>357</v>
      </c>
      <c r="E27" s="15">
        <v>6.8</v>
      </c>
      <c r="F27" s="15">
        <v>6</v>
      </c>
      <c r="G27" s="15">
        <f t="shared" si="0"/>
        <v>6.2399999999999993</v>
      </c>
      <c r="H27" s="12" t="str">
        <f t="shared" si="1"/>
        <v>C+</v>
      </c>
      <c r="I27" s="16"/>
    </row>
    <row r="28" spans="1:9" ht="16.5" x14ac:dyDescent="0.25">
      <c r="A28" s="14">
        <v>14</v>
      </c>
      <c r="B28" s="8" t="s">
        <v>358</v>
      </c>
      <c r="C28" s="9" t="s">
        <v>110</v>
      </c>
      <c r="D28" s="10" t="s">
        <v>119</v>
      </c>
      <c r="E28" s="15">
        <v>5.8</v>
      </c>
      <c r="F28" s="15">
        <v>3.5</v>
      </c>
      <c r="G28" s="15">
        <f t="shared" si="0"/>
        <v>4.1899999999999995</v>
      </c>
      <c r="H28" s="12" t="str">
        <f t="shared" si="1"/>
        <v>D</v>
      </c>
      <c r="I28" s="16"/>
    </row>
    <row r="29" spans="1:9" ht="16.5" x14ac:dyDescent="0.25">
      <c r="A29" s="14">
        <v>15</v>
      </c>
      <c r="B29" s="8" t="s">
        <v>359</v>
      </c>
      <c r="C29" s="9" t="s">
        <v>360</v>
      </c>
      <c r="D29" s="10" t="s">
        <v>142</v>
      </c>
      <c r="E29" s="15">
        <v>7.166666666666667</v>
      </c>
      <c r="F29" s="15">
        <v>5</v>
      </c>
      <c r="G29" s="15">
        <f t="shared" si="0"/>
        <v>5.65</v>
      </c>
      <c r="H29" s="12" t="str">
        <f t="shared" si="1"/>
        <v>C</v>
      </c>
      <c r="I29" s="16"/>
    </row>
    <row r="30" spans="1:9" ht="16.5" x14ac:dyDescent="0.25">
      <c r="A30" s="14">
        <v>16</v>
      </c>
      <c r="B30" s="8" t="s">
        <v>361</v>
      </c>
      <c r="C30" s="9" t="s">
        <v>96</v>
      </c>
      <c r="D30" s="10" t="s">
        <v>362</v>
      </c>
      <c r="E30" s="15">
        <v>6.333333333333333</v>
      </c>
      <c r="F30" s="15">
        <v>3.5</v>
      </c>
      <c r="G30" s="15">
        <f t="shared" si="0"/>
        <v>4.3499999999999996</v>
      </c>
      <c r="H30" s="12" t="str">
        <f t="shared" si="1"/>
        <v>D</v>
      </c>
      <c r="I30" s="16"/>
    </row>
    <row r="31" spans="1:9" ht="16.5" x14ac:dyDescent="0.25">
      <c r="A31" s="14">
        <v>17</v>
      </c>
      <c r="B31" s="8" t="s">
        <v>363</v>
      </c>
      <c r="C31" s="9" t="s">
        <v>364</v>
      </c>
      <c r="D31" s="10" t="s">
        <v>98</v>
      </c>
      <c r="E31" s="15">
        <v>0</v>
      </c>
      <c r="F31" s="15"/>
      <c r="G31" s="15">
        <f t="shared" si="0"/>
        <v>0</v>
      </c>
      <c r="H31" s="12" t="str">
        <f t="shared" si="1"/>
        <v>F</v>
      </c>
      <c r="I31" s="16" t="s">
        <v>519</v>
      </c>
    </row>
    <row r="32" spans="1:9" ht="16.5" x14ac:dyDescent="0.25">
      <c r="A32" s="14">
        <v>18</v>
      </c>
      <c r="B32" s="8" t="s">
        <v>365</v>
      </c>
      <c r="C32" s="9" t="s">
        <v>366</v>
      </c>
      <c r="D32" s="10" t="s">
        <v>121</v>
      </c>
      <c r="E32" s="15">
        <v>5.333333333333333</v>
      </c>
      <c r="F32" s="15">
        <v>3.5</v>
      </c>
      <c r="G32" s="15">
        <f t="shared" si="0"/>
        <v>4.05</v>
      </c>
      <c r="H32" s="12" t="str">
        <f t="shared" si="1"/>
        <v>D</v>
      </c>
      <c r="I32" s="16"/>
    </row>
    <row r="33" spans="1:9" ht="16.5" x14ac:dyDescent="0.25">
      <c r="A33" s="14">
        <v>19</v>
      </c>
      <c r="B33" s="8" t="s">
        <v>367</v>
      </c>
      <c r="C33" s="9" t="s">
        <v>81</v>
      </c>
      <c r="D33" s="10" t="s">
        <v>30</v>
      </c>
      <c r="E33" s="15">
        <v>7.166666666666667</v>
      </c>
      <c r="F33" s="15">
        <v>4</v>
      </c>
      <c r="G33" s="15">
        <f t="shared" si="0"/>
        <v>4.9499999999999993</v>
      </c>
      <c r="H33" s="12" t="str">
        <f t="shared" si="1"/>
        <v>D+</v>
      </c>
      <c r="I33" s="16"/>
    </row>
    <row r="34" spans="1:9" ht="16.5" x14ac:dyDescent="0.25">
      <c r="A34" s="14">
        <v>20</v>
      </c>
      <c r="B34" s="8" t="s">
        <v>368</v>
      </c>
      <c r="C34" s="9" t="s">
        <v>369</v>
      </c>
      <c r="D34" s="10" t="s">
        <v>138</v>
      </c>
      <c r="E34" s="15">
        <v>2.6666666666666665</v>
      </c>
      <c r="F34" s="15">
        <v>0</v>
      </c>
      <c r="G34" s="15">
        <f t="shared" si="0"/>
        <v>0.79999999999999993</v>
      </c>
      <c r="H34" s="12" t="str">
        <f t="shared" si="1"/>
        <v>F</v>
      </c>
      <c r="I34" s="16"/>
    </row>
    <row r="35" spans="1:9" ht="16.5" x14ac:dyDescent="0.25">
      <c r="A35" s="14">
        <v>21</v>
      </c>
      <c r="B35" s="8" t="s">
        <v>370</v>
      </c>
      <c r="C35" s="9" t="s">
        <v>254</v>
      </c>
      <c r="D35" s="10" t="s">
        <v>138</v>
      </c>
      <c r="E35" s="15">
        <v>6.833333333333333</v>
      </c>
      <c r="F35" s="15">
        <v>3.5</v>
      </c>
      <c r="G35" s="15">
        <f t="shared" si="0"/>
        <v>4.5</v>
      </c>
      <c r="H35" s="12" t="str">
        <f t="shared" si="1"/>
        <v>D</v>
      </c>
      <c r="I35" s="16"/>
    </row>
    <row r="36" spans="1:9" ht="16.5" x14ac:dyDescent="0.25">
      <c r="A36" s="14">
        <v>22</v>
      </c>
      <c r="B36" s="8" t="s">
        <v>371</v>
      </c>
      <c r="C36" s="9" t="s">
        <v>31</v>
      </c>
      <c r="D36" s="10" t="s">
        <v>122</v>
      </c>
      <c r="E36" s="15">
        <v>7.666666666666667</v>
      </c>
      <c r="F36" s="15">
        <v>6.5</v>
      </c>
      <c r="G36" s="15">
        <f t="shared" si="0"/>
        <v>6.85</v>
      </c>
      <c r="H36" s="12" t="str">
        <f t="shared" si="1"/>
        <v>C+</v>
      </c>
      <c r="I36" s="16"/>
    </row>
    <row r="37" spans="1:9" ht="16.5" x14ac:dyDescent="0.25">
      <c r="A37" s="14">
        <v>23</v>
      </c>
      <c r="B37" s="8" t="s">
        <v>372</v>
      </c>
      <c r="C37" s="9" t="s">
        <v>93</v>
      </c>
      <c r="D37" s="10" t="s">
        <v>277</v>
      </c>
      <c r="E37" s="15">
        <v>8.6666666666666661</v>
      </c>
      <c r="F37" s="15">
        <v>6</v>
      </c>
      <c r="G37" s="15">
        <f t="shared" si="0"/>
        <v>6.7999999999999989</v>
      </c>
      <c r="H37" s="12" t="str">
        <f t="shared" si="1"/>
        <v>C+</v>
      </c>
      <c r="I37" s="16"/>
    </row>
    <row r="38" spans="1:9" ht="16.5" x14ac:dyDescent="0.25">
      <c r="A38" s="14">
        <v>24</v>
      </c>
      <c r="B38" s="8" t="s">
        <v>373</v>
      </c>
      <c r="C38" s="9" t="s">
        <v>37</v>
      </c>
      <c r="D38" s="10" t="s">
        <v>44</v>
      </c>
      <c r="E38" s="15">
        <v>7.7</v>
      </c>
      <c r="F38" s="15">
        <v>4</v>
      </c>
      <c r="G38" s="15">
        <f t="shared" si="0"/>
        <v>5.1099999999999994</v>
      </c>
      <c r="H38" s="12" t="str">
        <f t="shared" si="1"/>
        <v>D+</v>
      </c>
      <c r="I38" s="16"/>
    </row>
    <row r="39" spans="1:9" ht="16.5" x14ac:dyDescent="0.25">
      <c r="A39" s="14">
        <v>25</v>
      </c>
      <c r="B39" s="8" t="s">
        <v>374</v>
      </c>
      <c r="C39" s="9" t="s">
        <v>37</v>
      </c>
      <c r="D39" s="10" t="s">
        <v>44</v>
      </c>
      <c r="E39" s="15">
        <v>7</v>
      </c>
      <c r="F39" s="15">
        <v>2.5</v>
      </c>
      <c r="G39" s="15">
        <f t="shared" si="0"/>
        <v>3.85</v>
      </c>
      <c r="H39" s="12" t="str">
        <f t="shared" si="1"/>
        <v>F</v>
      </c>
      <c r="I39" s="16"/>
    </row>
    <row r="40" spans="1:9" ht="16.5" x14ac:dyDescent="0.25">
      <c r="A40" s="14">
        <v>26</v>
      </c>
      <c r="B40" s="8" t="s">
        <v>375</v>
      </c>
      <c r="C40" s="9" t="s">
        <v>376</v>
      </c>
      <c r="D40" s="10" t="s">
        <v>44</v>
      </c>
      <c r="E40" s="15">
        <v>7.8</v>
      </c>
      <c r="F40" s="15">
        <v>4.5</v>
      </c>
      <c r="G40" s="15">
        <f t="shared" si="0"/>
        <v>5.49</v>
      </c>
      <c r="H40" s="12" t="str">
        <f t="shared" si="1"/>
        <v>C</v>
      </c>
      <c r="I40" s="16"/>
    </row>
    <row r="41" spans="1:9" ht="16.5" x14ac:dyDescent="0.25">
      <c r="A41" s="14">
        <v>27</v>
      </c>
      <c r="B41" s="8" t="s">
        <v>377</v>
      </c>
      <c r="C41" s="9" t="s">
        <v>96</v>
      </c>
      <c r="D41" s="10" t="s">
        <v>85</v>
      </c>
      <c r="E41" s="15">
        <v>8</v>
      </c>
      <c r="F41" s="15">
        <v>5</v>
      </c>
      <c r="G41" s="15">
        <f t="shared" si="0"/>
        <v>5.9</v>
      </c>
      <c r="H41" s="12" t="str">
        <f t="shared" si="1"/>
        <v>C</v>
      </c>
      <c r="I41" s="16"/>
    </row>
    <row r="42" spans="1:9" ht="16.5" x14ac:dyDescent="0.25">
      <c r="A42" s="14">
        <v>28</v>
      </c>
      <c r="B42" s="8" t="s">
        <v>378</v>
      </c>
      <c r="C42" s="9" t="s">
        <v>63</v>
      </c>
      <c r="D42" s="10" t="s">
        <v>77</v>
      </c>
      <c r="E42" s="15">
        <v>6.5</v>
      </c>
      <c r="F42" s="15">
        <v>7</v>
      </c>
      <c r="G42" s="15">
        <f t="shared" si="0"/>
        <v>6.85</v>
      </c>
      <c r="H42" s="12" t="str">
        <f t="shared" si="1"/>
        <v>C+</v>
      </c>
      <c r="I42" s="16"/>
    </row>
    <row r="43" spans="1:9" ht="16.5" x14ac:dyDescent="0.25">
      <c r="A43" s="14">
        <v>29</v>
      </c>
      <c r="B43" s="8" t="s">
        <v>379</v>
      </c>
      <c r="C43" s="9" t="s">
        <v>380</v>
      </c>
      <c r="D43" s="10" t="s">
        <v>33</v>
      </c>
      <c r="E43" s="15">
        <v>8.5</v>
      </c>
      <c r="F43" s="15">
        <v>7.5</v>
      </c>
      <c r="G43" s="15">
        <f t="shared" si="0"/>
        <v>7.8</v>
      </c>
      <c r="H43" s="12" t="str">
        <f t="shared" si="1"/>
        <v>B</v>
      </c>
      <c r="I43" s="16"/>
    </row>
    <row r="44" spans="1:9" ht="16.5" x14ac:dyDescent="0.25">
      <c r="A44" s="14">
        <v>30</v>
      </c>
      <c r="B44" s="8" t="s">
        <v>381</v>
      </c>
      <c r="C44" s="9" t="s">
        <v>382</v>
      </c>
      <c r="D44" s="10" t="s">
        <v>33</v>
      </c>
      <c r="E44" s="15">
        <v>7.5</v>
      </c>
      <c r="F44" s="15">
        <v>6</v>
      </c>
      <c r="G44" s="15">
        <f t="shared" si="0"/>
        <v>6.4499999999999993</v>
      </c>
      <c r="H44" s="12" t="str">
        <f t="shared" si="1"/>
        <v>C+</v>
      </c>
      <c r="I44" s="16"/>
    </row>
    <row r="45" spans="1:9" ht="16.5" x14ac:dyDescent="0.25">
      <c r="A45" s="14">
        <v>31</v>
      </c>
      <c r="B45" s="8" t="s">
        <v>383</v>
      </c>
      <c r="C45" s="9" t="s">
        <v>129</v>
      </c>
      <c r="D45" s="10" t="s">
        <v>33</v>
      </c>
      <c r="E45" s="15">
        <v>8.1999999999999993</v>
      </c>
      <c r="F45" s="15">
        <v>5</v>
      </c>
      <c r="G45" s="15">
        <f t="shared" si="0"/>
        <v>5.9599999999999991</v>
      </c>
      <c r="H45" s="12" t="str">
        <f t="shared" si="1"/>
        <v>C+</v>
      </c>
      <c r="I45" s="16"/>
    </row>
    <row r="46" spans="1:9" ht="16.5" x14ac:dyDescent="0.25">
      <c r="A46" s="14">
        <v>32</v>
      </c>
      <c r="B46" s="8" t="s">
        <v>384</v>
      </c>
      <c r="C46" s="9" t="s">
        <v>37</v>
      </c>
      <c r="D46" s="10" t="s">
        <v>34</v>
      </c>
      <c r="E46" s="15">
        <v>7.666666666666667</v>
      </c>
      <c r="F46" s="15">
        <v>5</v>
      </c>
      <c r="G46" s="15">
        <f t="shared" si="0"/>
        <v>5.8</v>
      </c>
      <c r="H46" s="12" t="str">
        <f t="shared" si="1"/>
        <v>C</v>
      </c>
      <c r="I46" s="16"/>
    </row>
    <row r="47" spans="1:9" ht="16.5" x14ac:dyDescent="0.25">
      <c r="A47" s="14">
        <v>33</v>
      </c>
      <c r="B47" s="8" t="s">
        <v>385</v>
      </c>
      <c r="C47" s="9" t="s">
        <v>386</v>
      </c>
      <c r="D47" s="10" t="s">
        <v>387</v>
      </c>
      <c r="E47" s="15">
        <v>8</v>
      </c>
      <c r="F47" s="15">
        <v>5</v>
      </c>
      <c r="G47" s="15">
        <f t="shared" si="0"/>
        <v>5.9</v>
      </c>
      <c r="H47" s="12" t="str">
        <f t="shared" si="1"/>
        <v>C</v>
      </c>
      <c r="I47" s="16"/>
    </row>
    <row r="48" spans="1:9" ht="16.5" x14ac:dyDescent="0.25">
      <c r="A48" s="14">
        <v>34</v>
      </c>
      <c r="B48" s="8" t="s">
        <v>388</v>
      </c>
      <c r="C48" s="9" t="s">
        <v>127</v>
      </c>
      <c r="D48" s="10" t="s">
        <v>99</v>
      </c>
      <c r="E48" s="15">
        <v>6.833333333333333</v>
      </c>
      <c r="F48" s="15">
        <v>5</v>
      </c>
      <c r="G48" s="15">
        <f t="shared" si="0"/>
        <v>5.55</v>
      </c>
      <c r="H48" s="12" t="str">
        <f t="shared" si="1"/>
        <v>C</v>
      </c>
      <c r="I48" s="16"/>
    </row>
    <row r="49" spans="1:9" ht="16.5" x14ac:dyDescent="0.25">
      <c r="A49" s="14">
        <v>35</v>
      </c>
      <c r="B49" s="8" t="s">
        <v>389</v>
      </c>
      <c r="C49" s="9" t="s">
        <v>390</v>
      </c>
      <c r="D49" s="10" t="s">
        <v>194</v>
      </c>
      <c r="E49" s="15">
        <v>5.666666666666667</v>
      </c>
      <c r="F49" s="15">
        <v>6</v>
      </c>
      <c r="G49" s="15">
        <f t="shared" si="0"/>
        <v>5.8999999999999995</v>
      </c>
      <c r="H49" s="12" t="str">
        <f t="shared" si="1"/>
        <v>C</v>
      </c>
      <c r="I49" s="16"/>
    </row>
    <row r="50" spans="1:9" ht="16.5" x14ac:dyDescent="0.25">
      <c r="A50" s="14">
        <v>36</v>
      </c>
      <c r="B50" s="8" t="s">
        <v>391</v>
      </c>
      <c r="C50" s="9" t="s">
        <v>392</v>
      </c>
      <c r="D50" s="10" t="s">
        <v>36</v>
      </c>
      <c r="E50" s="15">
        <v>7.5</v>
      </c>
      <c r="F50" s="15">
        <v>3.5</v>
      </c>
      <c r="G50" s="15">
        <f t="shared" si="0"/>
        <v>4.6999999999999993</v>
      </c>
      <c r="H50" s="12" t="str">
        <f t="shared" si="1"/>
        <v>D</v>
      </c>
      <c r="I50" s="16"/>
    </row>
    <row r="51" spans="1:9" ht="16.5" x14ac:dyDescent="0.25">
      <c r="A51" s="14">
        <v>37</v>
      </c>
      <c r="B51" s="8" t="s">
        <v>393</v>
      </c>
      <c r="C51" s="9" t="s">
        <v>394</v>
      </c>
      <c r="D51" s="10" t="s">
        <v>36</v>
      </c>
      <c r="E51" s="15">
        <v>5.8</v>
      </c>
      <c r="F51" s="15">
        <v>3.5</v>
      </c>
      <c r="G51" s="15">
        <f t="shared" si="0"/>
        <v>4.1899999999999995</v>
      </c>
      <c r="H51" s="12" t="str">
        <f t="shared" si="1"/>
        <v>D</v>
      </c>
      <c r="I51" s="16"/>
    </row>
    <row r="52" spans="1:9" ht="16.5" x14ac:dyDescent="0.25">
      <c r="A52" s="14">
        <v>38</v>
      </c>
      <c r="B52" s="8" t="s">
        <v>395</v>
      </c>
      <c r="C52" s="9" t="s">
        <v>90</v>
      </c>
      <c r="D52" s="10" t="s">
        <v>64</v>
      </c>
      <c r="E52" s="15">
        <v>6.333333333333333</v>
      </c>
      <c r="F52" s="15">
        <v>4.5</v>
      </c>
      <c r="G52" s="15">
        <f t="shared" si="0"/>
        <v>5.05</v>
      </c>
      <c r="H52" s="12" t="str">
        <f t="shared" si="1"/>
        <v>D+</v>
      </c>
      <c r="I52" s="16"/>
    </row>
    <row r="53" spans="1:9" ht="16.5" x14ac:dyDescent="0.25">
      <c r="A53" s="14">
        <v>39</v>
      </c>
      <c r="B53" s="8" t="s">
        <v>396</v>
      </c>
      <c r="C53" s="9" t="s">
        <v>397</v>
      </c>
      <c r="D53" s="10" t="s">
        <v>55</v>
      </c>
      <c r="E53" s="15">
        <v>6.666666666666667</v>
      </c>
      <c r="F53" s="15">
        <v>5</v>
      </c>
      <c r="G53" s="15">
        <f t="shared" si="0"/>
        <v>5.5</v>
      </c>
      <c r="H53" s="12" t="str">
        <f t="shared" si="1"/>
        <v>C</v>
      </c>
      <c r="I53" s="16"/>
    </row>
    <row r="54" spans="1:9" ht="16.5" x14ac:dyDescent="0.25">
      <c r="A54" s="14">
        <v>40</v>
      </c>
      <c r="B54" s="8" t="s">
        <v>398</v>
      </c>
      <c r="C54" s="9" t="s">
        <v>399</v>
      </c>
      <c r="D54" s="10" t="s">
        <v>400</v>
      </c>
      <c r="E54" s="15">
        <v>7</v>
      </c>
      <c r="F54" s="15">
        <v>4.5</v>
      </c>
      <c r="G54" s="15">
        <f t="shared" si="0"/>
        <v>5.25</v>
      </c>
      <c r="H54" s="12" t="str">
        <f t="shared" si="1"/>
        <v>D+</v>
      </c>
      <c r="I54" s="16"/>
    </row>
    <row r="55" spans="1:9" ht="16.5" x14ac:dyDescent="0.25">
      <c r="A55" s="14">
        <v>41</v>
      </c>
      <c r="B55" s="8" t="s">
        <v>401</v>
      </c>
      <c r="C55" s="9" t="s">
        <v>402</v>
      </c>
      <c r="D55" s="10" t="s">
        <v>403</v>
      </c>
      <c r="E55" s="15">
        <v>7</v>
      </c>
      <c r="F55" s="15">
        <v>6</v>
      </c>
      <c r="G55" s="15">
        <f t="shared" si="0"/>
        <v>6.2999999999999989</v>
      </c>
      <c r="H55" s="12" t="str">
        <f t="shared" si="1"/>
        <v>C+</v>
      </c>
      <c r="I55" s="16"/>
    </row>
    <row r="56" spans="1:9" ht="16.5" x14ac:dyDescent="0.25">
      <c r="A56" s="14">
        <v>42</v>
      </c>
      <c r="B56" s="8" t="s">
        <v>404</v>
      </c>
      <c r="C56" s="9" t="s">
        <v>405</v>
      </c>
      <c r="D56" s="10" t="s">
        <v>38</v>
      </c>
      <c r="E56" s="15">
        <v>6.7</v>
      </c>
      <c r="F56" s="15">
        <v>6.5</v>
      </c>
      <c r="G56" s="15">
        <f t="shared" si="0"/>
        <v>6.56</v>
      </c>
      <c r="H56" s="12" t="str">
        <f t="shared" si="1"/>
        <v>C+</v>
      </c>
      <c r="I56" s="16"/>
    </row>
    <row r="57" spans="1:9" ht="16.5" x14ac:dyDescent="0.25">
      <c r="A57" s="14">
        <v>43</v>
      </c>
      <c r="B57" s="8" t="s">
        <v>406</v>
      </c>
      <c r="C57" s="9" t="s">
        <v>82</v>
      </c>
      <c r="D57" s="10" t="s">
        <v>38</v>
      </c>
      <c r="E57" s="15">
        <v>8.1999999999999993</v>
      </c>
      <c r="F57" s="15">
        <v>5</v>
      </c>
      <c r="G57" s="15">
        <f t="shared" si="0"/>
        <v>5.9599999999999991</v>
      </c>
      <c r="H57" s="12" t="str">
        <f t="shared" si="1"/>
        <v>C+</v>
      </c>
      <c r="I57" s="16"/>
    </row>
    <row r="58" spans="1:9" ht="16.5" x14ac:dyDescent="0.25">
      <c r="A58" s="14">
        <v>44</v>
      </c>
      <c r="B58" s="8" t="s">
        <v>407</v>
      </c>
      <c r="C58" s="9" t="s">
        <v>118</v>
      </c>
      <c r="D58" s="10" t="s">
        <v>115</v>
      </c>
      <c r="E58" s="15">
        <v>8.1666666666666661</v>
      </c>
      <c r="F58" s="15">
        <v>5</v>
      </c>
      <c r="G58" s="15">
        <f t="shared" si="0"/>
        <v>5.9499999999999993</v>
      </c>
      <c r="H58" s="12" t="str">
        <f t="shared" si="1"/>
        <v>C+</v>
      </c>
      <c r="I58" s="16"/>
    </row>
    <row r="59" spans="1:9" ht="16.5" x14ac:dyDescent="0.25">
      <c r="A59" s="14">
        <v>45</v>
      </c>
      <c r="B59" s="8" t="s">
        <v>408</v>
      </c>
      <c r="C59" s="9" t="s">
        <v>409</v>
      </c>
      <c r="D59" s="10" t="s">
        <v>40</v>
      </c>
      <c r="E59" s="15">
        <v>6.5</v>
      </c>
      <c r="F59" s="15">
        <v>4.5</v>
      </c>
      <c r="G59" s="15">
        <f t="shared" si="0"/>
        <v>5.0999999999999996</v>
      </c>
      <c r="H59" s="12" t="str">
        <f t="shared" si="1"/>
        <v>D+</v>
      </c>
      <c r="I59" s="16"/>
    </row>
    <row r="60" spans="1:9" ht="16.5" x14ac:dyDescent="0.25">
      <c r="A60" s="14">
        <v>46</v>
      </c>
      <c r="B60" s="8" t="s">
        <v>410</v>
      </c>
      <c r="C60" s="9" t="s">
        <v>411</v>
      </c>
      <c r="D60" s="10" t="s">
        <v>130</v>
      </c>
      <c r="E60" s="15">
        <v>5.3</v>
      </c>
      <c r="F60" s="15">
        <v>2.5</v>
      </c>
      <c r="G60" s="15">
        <f t="shared" si="0"/>
        <v>3.34</v>
      </c>
      <c r="H60" s="12" t="str">
        <f t="shared" si="1"/>
        <v>F</v>
      </c>
      <c r="I60" s="16"/>
    </row>
    <row r="61" spans="1:9" ht="16.5" x14ac:dyDescent="0.25">
      <c r="A61" s="14">
        <v>47</v>
      </c>
      <c r="B61" s="8" t="s">
        <v>412</v>
      </c>
      <c r="C61" s="9" t="s">
        <v>413</v>
      </c>
      <c r="D61" s="10" t="s">
        <v>130</v>
      </c>
      <c r="E61" s="15">
        <v>6.5</v>
      </c>
      <c r="F61" s="15">
        <v>4.5</v>
      </c>
      <c r="G61" s="15">
        <f t="shared" si="0"/>
        <v>5.0999999999999996</v>
      </c>
      <c r="H61" s="12" t="str">
        <f t="shared" si="1"/>
        <v>D+</v>
      </c>
      <c r="I61" s="16"/>
    </row>
    <row r="62" spans="1:9" ht="16.5" x14ac:dyDescent="0.25">
      <c r="A62" s="14">
        <v>48</v>
      </c>
      <c r="B62" s="8" t="s">
        <v>414</v>
      </c>
      <c r="C62" s="9" t="s">
        <v>415</v>
      </c>
      <c r="D62" s="10" t="s">
        <v>95</v>
      </c>
      <c r="E62" s="15">
        <v>5.5</v>
      </c>
      <c r="F62" s="15">
        <v>2.5</v>
      </c>
      <c r="G62" s="15">
        <f t="shared" si="0"/>
        <v>3.4</v>
      </c>
      <c r="H62" s="12" t="str">
        <f t="shared" si="1"/>
        <v>F</v>
      </c>
      <c r="I62" s="16"/>
    </row>
    <row r="63" spans="1:9" ht="16.5" x14ac:dyDescent="0.25">
      <c r="A63" s="14">
        <v>49</v>
      </c>
      <c r="B63" s="17" t="s">
        <v>416</v>
      </c>
      <c r="C63" s="18" t="s">
        <v>417</v>
      </c>
      <c r="D63" s="19" t="s">
        <v>67</v>
      </c>
      <c r="E63" s="15">
        <v>7.666666666666667</v>
      </c>
      <c r="F63" s="15">
        <v>3</v>
      </c>
      <c r="G63" s="15">
        <f t="shared" si="0"/>
        <v>4.3999999999999995</v>
      </c>
      <c r="H63" s="12" t="str">
        <f t="shared" si="1"/>
        <v>D</v>
      </c>
      <c r="I63" s="16"/>
    </row>
    <row r="64" spans="1:9" ht="15.75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ht="15.75" x14ac:dyDescent="0.25">
      <c r="A65" s="20" t="str">
        <f>"Cộng danh sách gồm "</f>
        <v xml:space="preserve">Cộng danh sách gồm </v>
      </c>
      <c r="B65" s="20"/>
      <c r="C65" s="20"/>
      <c r="D65" s="21">
        <f>COUNTA(H15:H63)</f>
        <v>49</v>
      </c>
      <c r="E65" s="22">
        <v>1</v>
      </c>
      <c r="F65" s="23"/>
      <c r="G65" s="1"/>
      <c r="H65" s="1"/>
      <c r="I65" s="1"/>
    </row>
    <row r="66" spans="1:9" ht="15.75" x14ac:dyDescent="0.25">
      <c r="A66" s="48" t="s">
        <v>20</v>
      </c>
      <c r="B66" s="48"/>
      <c r="C66" s="48"/>
      <c r="D66" s="24">
        <f>COUNTIF(G15:G63,"&gt;=5")</f>
        <v>32</v>
      </c>
      <c r="E66" s="25">
        <f>D66/D65</f>
        <v>0.65306122448979587</v>
      </c>
      <c r="F66" s="26"/>
      <c r="G66" s="1"/>
      <c r="H66" s="1"/>
      <c r="I66" s="1"/>
    </row>
    <row r="67" spans="1:9" ht="15.75" x14ac:dyDescent="0.25">
      <c r="A67" s="48" t="s">
        <v>21</v>
      </c>
      <c r="B67" s="48"/>
      <c r="C67" s="48"/>
      <c r="D67" s="24">
        <f>COUNTIF(G15:G63,"&lt;5")</f>
        <v>17</v>
      </c>
      <c r="E67" s="25">
        <f>D67/D65</f>
        <v>0.34693877551020408</v>
      </c>
      <c r="F67" s="26"/>
      <c r="G67" s="1"/>
      <c r="H67" s="1"/>
      <c r="I67" s="1"/>
    </row>
    <row r="68" spans="1:9" ht="15.75" x14ac:dyDescent="0.25">
      <c r="A68" s="27"/>
      <c r="B68" s="27"/>
      <c r="C68" s="3"/>
      <c r="D68" s="27"/>
      <c r="E68" s="2"/>
      <c r="F68" s="1"/>
      <c r="G68" s="1"/>
      <c r="H68" s="1"/>
      <c r="I68" s="1"/>
    </row>
    <row r="69" spans="1:9" ht="15.75" x14ac:dyDescent="0.25">
      <c r="A69" s="1"/>
      <c r="B69" s="1"/>
      <c r="C69" s="1"/>
      <c r="D69" s="1"/>
      <c r="E69" s="49" t="str">
        <f ca="1">"TP. Hồ Chí Minh, ngày "&amp;  DAY(NOW())&amp;" tháng " &amp;MONTH(NOW())&amp;" năm "&amp;YEAR(NOW())</f>
        <v>TP. Hồ Chí Minh, ngày 12 tháng 6 năm 2019</v>
      </c>
      <c r="F69" s="49"/>
      <c r="G69" s="49"/>
      <c r="H69" s="49"/>
      <c r="I69" s="49"/>
    </row>
    <row r="70" spans="1:9" ht="15.75" x14ac:dyDescent="0.25">
      <c r="A70" s="31" t="s">
        <v>22</v>
      </c>
      <c r="B70" s="31"/>
      <c r="C70" s="31"/>
      <c r="D70" s="1"/>
      <c r="E70" s="31" t="s">
        <v>23</v>
      </c>
      <c r="F70" s="31"/>
      <c r="G70" s="31"/>
      <c r="H70" s="31"/>
      <c r="I70" s="31"/>
    </row>
    <row r="74" spans="1:9" ht="16.5" x14ac:dyDescent="0.25">
      <c r="F74" s="50" t="s">
        <v>521</v>
      </c>
      <c r="G74" s="50"/>
      <c r="H74" s="50"/>
    </row>
  </sheetData>
  <protectedRanges>
    <protectedRange sqref="I15:I63" name="Range4"/>
    <protectedRange sqref="B15:F63" name="Range3"/>
    <protectedRange sqref="C9" name="Range2"/>
    <protectedRange sqref="A4" name="Range1"/>
    <protectedRange sqref="E13:F13" name="Range6"/>
    <protectedRange sqref="G8:G9" name="Range2_1"/>
    <protectedRange sqref="C8" name="Range2_2"/>
    <protectedRange sqref="C10" name="Range2_3"/>
  </protectedRanges>
  <mergeCells count="27">
    <mergeCell ref="F74:H74"/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0:C70"/>
    <mergeCell ref="E70:I70"/>
    <mergeCell ref="A10:B10"/>
    <mergeCell ref="C10:D10"/>
    <mergeCell ref="A12:A13"/>
    <mergeCell ref="B12:B13"/>
    <mergeCell ref="C12:D13"/>
    <mergeCell ref="E69:I69"/>
    <mergeCell ref="G12:H12"/>
    <mergeCell ref="I12:I13"/>
    <mergeCell ref="C14:D14"/>
    <mergeCell ref="A66:C66"/>
    <mergeCell ref="A67:C67"/>
  </mergeCells>
  <conditionalFormatting sqref="H15:H63">
    <cfRule type="cellIs" dxfId="3" priority="2" stopIfTrue="1" operator="equal">
      <formula>"F"</formula>
    </cfRule>
  </conditionalFormatting>
  <conditionalFormatting sqref="G15:G63">
    <cfRule type="expression" dxfId="2" priority="1" stopIfTrue="1">
      <formula>MAX(#REF!)&lt;4</formula>
    </cfRule>
  </conditionalFormatting>
  <pageMargins left="0.2" right="0.18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view="pageLayout" topLeftCell="A13" zoomScaleNormal="100" workbookViewId="0">
      <selection activeCell="I7" sqref="I7"/>
    </sheetView>
  </sheetViews>
  <sheetFormatPr defaultRowHeight="15" x14ac:dyDescent="0.25"/>
  <cols>
    <col min="1" max="1" width="5.5703125" customWidth="1"/>
    <col min="2" max="2" width="14" customWidth="1"/>
    <col min="3" max="3" width="21.5703125" customWidth="1"/>
    <col min="6" max="6" width="7.7109375" customWidth="1"/>
    <col min="9" max="9" width="13.28515625" customWidth="1"/>
  </cols>
  <sheetData>
    <row r="1" spans="1:9" ht="15.75" x14ac:dyDescent="0.25">
      <c r="A1" s="31" t="s">
        <v>0</v>
      </c>
      <c r="B1" s="31"/>
      <c r="C1" s="31"/>
      <c r="D1" s="31"/>
      <c r="E1" s="31" t="s">
        <v>1</v>
      </c>
      <c r="F1" s="31"/>
      <c r="G1" s="31"/>
      <c r="H1" s="31"/>
      <c r="I1" s="31"/>
    </row>
    <row r="2" spans="1:9" ht="15.75" x14ac:dyDescent="0.25">
      <c r="A2" s="31" t="s">
        <v>2</v>
      </c>
      <c r="B2" s="31"/>
      <c r="C2" s="31"/>
      <c r="D2" s="31"/>
      <c r="E2" s="32" t="s">
        <v>3</v>
      </c>
      <c r="F2" s="32"/>
      <c r="G2" s="32"/>
      <c r="H2" s="32"/>
      <c r="I2" s="32"/>
    </row>
    <row r="3" spans="1:9" ht="15.75" x14ac:dyDescent="0.25">
      <c r="A3" s="31" t="s">
        <v>4</v>
      </c>
      <c r="B3" s="31"/>
      <c r="C3" s="31"/>
      <c r="D3" s="31"/>
      <c r="E3" s="1"/>
      <c r="F3" s="1"/>
      <c r="G3" s="1"/>
      <c r="H3" s="1"/>
      <c r="I3" s="1"/>
    </row>
    <row r="4" spans="1:9" ht="15.75" x14ac:dyDescent="0.25">
      <c r="A4" s="31" t="s">
        <v>86</v>
      </c>
      <c r="B4" s="31"/>
      <c r="C4" s="31"/>
      <c r="D4" s="31"/>
      <c r="E4" s="1"/>
      <c r="F4" s="1"/>
      <c r="G4" s="1"/>
      <c r="H4" s="1"/>
      <c r="I4" s="1"/>
    </row>
    <row r="5" spans="1:9" ht="15.75" x14ac:dyDescent="0.25">
      <c r="A5" s="29"/>
      <c r="B5" s="29"/>
      <c r="C5" s="29"/>
      <c r="D5" s="29"/>
      <c r="E5" s="1"/>
      <c r="F5" s="1"/>
      <c r="G5" s="1"/>
      <c r="H5" s="1"/>
      <c r="I5" s="1"/>
    </row>
    <row r="6" spans="1:9" ht="19.5" x14ac:dyDescent="0.3">
      <c r="A6" s="33" t="s">
        <v>5</v>
      </c>
      <c r="B6" s="33"/>
      <c r="C6" s="33"/>
      <c r="D6" s="33"/>
      <c r="E6" s="33"/>
      <c r="F6" s="33"/>
      <c r="G6" s="33"/>
      <c r="H6" s="33"/>
      <c r="I6" s="33"/>
    </row>
    <row r="7" spans="1:9" ht="15.75" x14ac:dyDescent="0.25">
      <c r="A7" s="29"/>
      <c r="B7" s="29"/>
      <c r="C7" s="29"/>
      <c r="D7" s="29"/>
      <c r="E7" s="29"/>
      <c r="F7" s="29"/>
      <c r="G7" s="29"/>
      <c r="H7" s="29"/>
      <c r="I7" s="29"/>
    </row>
    <row r="8" spans="1:9" ht="15.75" x14ac:dyDescent="0.25">
      <c r="A8" s="34" t="s">
        <v>6</v>
      </c>
      <c r="B8" s="34"/>
      <c r="C8" s="34" t="s">
        <v>516</v>
      </c>
      <c r="D8" s="34"/>
      <c r="E8" s="34" t="s">
        <v>7</v>
      </c>
      <c r="F8" s="34"/>
      <c r="G8" s="28">
        <v>3</v>
      </c>
      <c r="H8" s="2"/>
      <c r="I8" s="2"/>
    </row>
    <row r="9" spans="1:9" ht="15.75" x14ac:dyDescent="0.25">
      <c r="A9" s="34" t="s">
        <v>8</v>
      </c>
      <c r="B9" s="34"/>
      <c r="C9" s="34" t="s">
        <v>515</v>
      </c>
      <c r="D9" s="34"/>
      <c r="E9" s="34" t="s">
        <v>9</v>
      </c>
      <c r="F9" s="34"/>
      <c r="G9" s="28" t="s">
        <v>517</v>
      </c>
      <c r="H9" s="2"/>
      <c r="I9" s="2"/>
    </row>
    <row r="10" spans="1:9" ht="15.75" x14ac:dyDescent="0.25">
      <c r="A10" s="34" t="s">
        <v>10</v>
      </c>
      <c r="B10" s="34"/>
      <c r="C10" s="34" t="s">
        <v>518</v>
      </c>
      <c r="D10" s="34"/>
      <c r="E10" s="27" t="s">
        <v>522</v>
      </c>
      <c r="F10" s="3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35" t="s">
        <v>11</v>
      </c>
      <c r="B12" s="37" t="s">
        <v>12</v>
      </c>
      <c r="C12" s="39" t="s">
        <v>13</v>
      </c>
      <c r="D12" s="40"/>
      <c r="E12" s="4" t="s">
        <v>14</v>
      </c>
      <c r="F12" s="4" t="s">
        <v>15</v>
      </c>
      <c r="G12" s="43" t="s">
        <v>16</v>
      </c>
      <c r="H12" s="44"/>
      <c r="I12" s="45" t="s">
        <v>17</v>
      </c>
    </row>
    <row r="13" spans="1:9" ht="15.75" x14ac:dyDescent="0.25">
      <c r="A13" s="36"/>
      <c r="B13" s="38"/>
      <c r="C13" s="41"/>
      <c r="D13" s="42"/>
      <c r="E13" s="5">
        <v>0.3</v>
      </c>
      <c r="F13" s="5">
        <v>0.7</v>
      </c>
      <c r="G13" s="6" t="s">
        <v>18</v>
      </c>
      <c r="H13" s="6" t="s">
        <v>19</v>
      </c>
      <c r="I13" s="46"/>
    </row>
    <row r="14" spans="1:9" ht="15.75" x14ac:dyDescent="0.25">
      <c r="A14" s="30">
        <v>1</v>
      </c>
      <c r="B14" s="30">
        <v>2</v>
      </c>
      <c r="C14" s="47">
        <v>3</v>
      </c>
      <c r="D14" s="47"/>
      <c r="E14" s="30">
        <v>4</v>
      </c>
      <c r="F14" s="30">
        <v>5</v>
      </c>
      <c r="G14" s="30">
        <v>6</v>
      </c>
      <c r="H14" s="30">
        <v>7</v>
      </c>
      <c r="I14" s="6">
        <v>8</v>
      </c>
    </row>
    <row r="15" spans="1:9" ht="16.5" x14ac:dyDescent="0.25">
      <c r="A15" s="7">
        <v>1</v>
      </c>
      <c r="B15" s="8" t="s">
        <v>418</v>
      </c>
      <c r="C15" s="9" t="s">
        <v>419</v>
      </c>
      <c r="D15" s="10" t="s">
        <v>24</v>
      </c>
      <c r="E15" s="11">
        <v>6</v>
      </c>
      <c r="F15" s="11">
        <v>3</v>
      </c>
      <c r="G15" s="11">
        <f>E15*$E$13+F15*$F$13</f>
        <v>3.8999999999999995</v>
      </c>
      <c r="H15" s="12" t="str">
        <f>IF(G15&lt;4,"F",IF(G15&lt;=4.9,"D",IF(G15&lt;=5.4,"D+",IF(G15&lt;=5.9,"C",IF(G15&lt;=6.9,"C+",IF(G15&lt;=7.9,"B",IF(G15&lt;=8.4,"B+","A")))))))</f>
        <v>F</v>
      </c>
      <c r="I15" s="13"/>
    </row>
    <row r="16" spans="1:9" ht="16.5" x14ac:dyDescent="0.25">
      <c r="A16" s="14">
        <v>2</v>
      </c>
      <c r="B16" s="8" t="s">
        <v>420</v>
      </c>
      <c r="C16" s="9" t="s">
        <v>421</v>
      </c>
      <c r="D16" s="10" t="s">
        <v>25</v>
      </c>
      <c r="E16" s="15">
        <v>8.3333333333333339</v>
      </c>
      <c r="F16" s="15">
        <v>6</v>
      </c>
      <c r="G16" s="15">
        <f t="shared" ref="G16:G62" si="0">E16*$E$13+F16*$F$13</f>
        <v>6.6999999999999993</v>
      </c>
      <c r="H16" s="12" t="str">
        <f t="shared" ref="H16:H62" si="1">IF(G16&lt;4,"F",IF(G16&lt;=4.9,"D",IF(G16&lt;=5.4,"D+",IF(G16&lt;=5.9,"C",IF(G16&lt;=6.9,"C+",IF(G16&lt;=7.9,"B",IF(G16&lt;=8.4,"B+","A")))))))</f>
        <v>C+</v>
      </c>
      <c r="I16" s="16"/>
    </row>
    <row r="17" spans="1:9" ht="16.5" x14ac:dyDescent="0.25">
      <c r="A17" s="14">
        <v>3</v>
      </c>
      <c r="B17" s="8" t="s">
        <v>422</v>
      </c>
      <c r="C17" s="9" t="s">
        <v>135</v>
      </c>
      <c r="D17" s="10" t="s">
        <v>59</v>
      </c>
      <c r="E17" s="15">
        <v>7.333333333333333</v>
      </c>
      <c r="F17" s="15">
        <v>6.5</v>
      </c>
      <c r="G17" s="15">
        <f t="shared" si="0"/>
        <v>6.75</v>
      </c>
      <c r="H17" s="12" t="str">
        <f t="shared" si="1"/>
        <v>C+</v>
      </c>
      <c r="I17" s="16"/>
    </row>
    <row r="18" spans="1:9" ht="16.5" x14ac:dyDescent="0.25">
      <c r="A18" s="14">
        <v>4</v>
      </c>
      <c r="B18" s="8" t="s">
        <v>423</v>
      </c>
      <c r="C18" s="9" t="s">
        <v>76</v>
      </c>
      <c r="D18" s="10" t="s">
        <v>80</v>
      </c>
      <c r="E18" s="15">
        <v>8</v>
      </c>
      <c r="F18" s="15">
        <v>4.5</v>
      </c>
      <c r="G18" s="15">
        <f t="shared" si="0"/>
        <v>5.55</v>
      </c>
      <c r="H18" s="12" t="str">
        <f t="shared" si="1"/>
        <v>C</v>
      </c>
      <c r="I18" s="16"/>
    </row>
    <row r="19" spans="1:9" ht="16.5" x14ac:dyDescent="0.25">
      <c r="A19" s="14">
        <v>5</v>
      </c>
      <c r="B19" s="8" t="s">
        <v>424</v>
      </c>
      <c r="C19" s="9" t="s">
        <v>425</v>
      </c>
      <c r="D19" s="10" t="s">
        <v>79</v>
      </c>
      <c r="E19" s="15">
        <v>6.166666666666667</v>
      </c>
      <c r="F19" s="15">
        <v>6.5</v>
      </c>
      <c r="G19" s="15">
        <f t="shared" si="0"/>
        <v>6.4</v>
      </c>
      <c r="H19" s="12" t="str">
        <f t="shared" si="1"/>
        <v>C+</v>
      </c>
      <c r="I19" s="16"/>
    </row>
    <row r="20" spans="1:9" ht="16.5" x14ac:dyDescent="0.25">
      <c r="A20" s="14">
        <v>6</v>
      </c>
      <c r="B20" s="8" t="s">
        <v>426</v>
      </c>
      <c r="C20" s="9" t="s">
        <v>54</v>
      </c>
      <c r="D20" s="10" t="s">
        <v>427</v>
      </c>
      <c r="E20" s="15">
        <v>7</v>
      </c>
      <c r="F20" s="15">
        <v>5</v>
      </c>
      <c r="G20" s="15">
        <f t="shared" si="0"/>
        <v>5.6</v>
      </c>
      <c r="H20" s="12" t="str">
        <f t="shared" si="1"/>
        <v>C</v>
      </c>
      <c r="I20" s="16"/>
    </row>
    <row r="21" spans="1:9" ht="16.5" x14ac:dyDescent="0.25">
      <c r="A21" s="14">
        <v>7</v>
      </c>
      <c r="B21" s="8" t="s">
        <v>428</v>
      </c>
      <c r="C21" s="9" t="s">
        <v>429</v>
      </c>
      <c r="D21" s="10" t="s">
        <v>84</v>
      </c>
      <c r="E21" s="15">
        <v>8.1999999999999993</v>
      </c>
      <c r="F21" s="15">
        <v>6</v>
      </c>
      <c r="G21" s="15">
        <f t="shared" si="0"/>
        <v>6.6599999999999984</v>
      </c>
      <c r="H21" s="12" t="str">
        <f t="shared" si="1"/>
        <v>C+</v>
      </c>
      <c r="I21" s="16"/>
    </row>
    <row r="22" spans="1:9" ht="16.5" x14ac:dyDescent="0.25">
      <c r="A22" s="14">
        <v>8</v>
      </c>
      <c r="B22" s="8" t="s">
        <v>430</v>
      </c>
      <c r="C22" s="9" t="s">
        <v>431</v>
      </c>
      <c r="D22" s="10" t="s">
        <v>84</v>
      </c>
      <c r="E22" s="15">
        <v>8</v>
      </c>
      <c r="F22" s="15">
        <v>6.5</v>
      </c>
      <c r="G22" s="15">
        <f t="shared" si="0"/>
        <v>6.9499999999999993</v>
      </c>
      <c r="H22" s="12" t="str">
        <f t="shared" si="1"/>
        <v>B</v>
      </c>
      <c r="I22" s="16"/>
    </row>
    <row r="23" spans="1:9" ht="16.5" x14ac:dyDescent="0.25">
      <c r="A23" s="14">
        <v>9</v>
      </c>
      <c r="B23" s="8" t="s">
        <v>432</v>
      </c>
      <c r="C23" s="9" t="s">
        <v>433</v>
      </c>
      <c r="D23" s="10" t="s">
        <v>53</v>
      </c>
      <c r="E23" s="15">
        <v>6.5</v>
      </c>
      <c r="F23" s="15">
        <v>6.5</v>
      </c>
      <c r="G23" s="15">
        <f t="shared" si="0"/>
        <v>6.5</v>
      </c>
      <c r="H23" s="12" t="str">
        <f t="shared" si="1"/>
        <v>C+</v>
      </c>
      <c r="I23" s="16"/>
    </row>
    <row r="24" spans="1:9" ht="16.5" x14ac:dyDescent="0.25">
      <c r="A24" s="14">
        <v>10</v>
      </c>
      <c r="B24" s="8" t="s">
        <v>434</v>
      </c>
      <c r="C24" s="9" t="s">
        <v>435</v>
      </c>
      <c r="D24" s="10" t="s">
        <v>27</v>
      </c>
      <c r="E24" s="15">
        <v>8.1999999999999993</v>
      </c>
      <c r="F24" s="15">
        <v>7</v>
      </c>
      <c r="G24" s="15">
        <f t="shared" si="0"/>
        <v>7.3599999999999994</v>
      </c>
      <c r="H24" s="12" t="str">
        <f t="shared" si="1"/>
        <v>B</v>
      </c>
      <c r="I24" s="16"/>
    </row>
    <row r="25" spans="1:9" ht="16.5" x14ac:dyDescent="0.25">
      <c r="A25" s="14">
        <v>11</v>
      </c>
      <c r="B25" s="8" t="s">
        <v>436</v>
      </c>
      <c r="C25" s="9" t="s">
        <v>437</v>
      </c>
      <c r="D25" s="10" t="s">
        <v>438</v>
      </c>
      <c r="E25" s="15">
        <v>6.8</v>
      </c>
      <c r="F25" s="15">
        <v>5</v>
      </c>
      <c r="G25" s="15">
        <f t="shared" si="0"/>
        <v>5.54</v>
      </c>
      <c r="H25" s="12" t="str">
        <f t="shared" si="1"/>
        <v>C</v>
      </c>
      <c r="I25" s="16"/>
    </row>
    <row r="26" spans="1:9" ht="16.5" x14ac:dyDescent="0.25">
      <c r="A26" s="14">
        <v>12</v>
      </c>
      <c r="B26" s="8" t="s">
        <v>439</v>
      </c>
      <c r="C26" s="9" t="s">
        <v>440</v>
      </c>
      <c r="D26" s="10" t="s">
        <v>28</v>
      </c>
      <c r="E26" s="15">
        <v>6.166666666666667</v>
      </c>
      <c r="F26" s="15">
        <v>7.5</v>
      </c>
      <c r="G26" s="15">
        <f t="shared" si="0"/>
        <v>7.1</v>
      </c>
      <c r="H26" s="12" t="str">
        <f t="shared" si="1"/>
        <v>B</v>
      </c>
      <c r="I26" s="16"/>
    </row>
    <row r="27" spans="1:9" ht="16.5" x14ac:dyDescent="0.25">
      <c r="A27" s="14">
        <v>13</v>
      </c>
      <c r="B27" s="8" t="s">
        <v>441</v>
      </c>
      <c r="C27" s="9" t="s">
        <v>442</v>
      </c>
      <c r="D27" s="10" t="s">
        <v>162</v>
      </c>
      <c r="E27" s="15">
        <v>6.666666666666667</v>
      </c>
      <c r="F27" s="15">
        <v>4.5</v>
      </c>
      <c r="G27" s="15">
        <f t="shared" si="0"/>
        <v>5.15</v>
      </c>
      <c r="H27" s="12" t="str">
        <f t="shared" si="1"/>
        <v>D+</v>
      </c>
      <c r="I27" s="16"/>
    </row>
    <row r="28" spans="1:9" ht="16.5" x14ac:dyDescent="0.25">
      <c r="A28" s="14">
        <v>14</v>
      </c>
      <c r="B28" s="8" t="s">
        <v>443</v>
      </c>
      <c r="C28" s="9" t="s">
        <v>76</v>
      </c>
      <c r="D28" s="10" t="s">
        <v>43</v>
      </c>
      <c r="E28" s="15">
        <v>7.833333333333333</v>
      </c>
      <c r="F28" s="15">
        <v>5.5</v>
      </c>
      <c r="G28" s="15">
        <f t="shared" si="0"/>
        <v>6.1999999999999993</v>
      </c>
      <c r="H28" s="12" t="str">
        <f t="shared" si="1"/>
        <v>C+</v>
      </c>
      <c r="I28" s="16"/>
    </row>
    <row r="29" spans="1:9" ht="16.5" x14ac:dyDescent="0.25">
      <c r="A29" s="14">
        <v>15</v>
      </c>
      <c r="B29" s="8" t="s">
        <v>444</v>
      </c>
      <c r="C29" s="9"/>
      <c r="D29" s="10" t="s">
        <v>445</v>
      </c>
      <c r="E29" s="15">
        <v>8</v>
      </c>
      <c r="F29" s="15">
        <v>6.5</v>
      </c>
      <c r="G29" s="15">
        <f t="shared" si="0"/>
        <v>6.9499999999999993</v>
      </c>
      <c r="H29" s="12" t="str">
        <f t="shared" si="1"/>
        <v>B</v>
      </c>
      <c r="I29" s="16"/>
    </row>
    <row r="30" spans="1:9" ht="16.5" x14ac:dyDescent="0.25">
      <c r="A30" s="14">
        <v>16</v>
      </c>
      <c r="B30" s="8" t="s">
        <v>446</v>
      </c>
      <c r="C30" s="9" t="s">
        <v>447</v>
      </c>
      <c r="D30" s="10" t="s">
        <v>362</v>
      </c>
      <c r="E30" s="15">
        <v>5.666666666666667</v>
      </c>
      <c r="F30" s="15">
        <v>4</v>
      </c>
      <c r="G30" s="15">
        <f t="shared" si="0"/>
        <v>4.5</v>
      </c>
      <c r="H30" s="12" t="str">
        <f t="shared" si="1"/>
        <v>D</v>
      </c>
      <c r="I30" s="16"/>
    </row>
    <row r="31" spans="1:9" ht="16.5" x14ac:dyDescent="0.25">
      <c r="A31" s="14">
        <v>17</v>
      </c>
      <c r="B31" s="8" t="s">
        <v>448</v>
      </c>
      <c r="C31" s="9" t="s">
        <v>449</v>
      </c>
      <c r="D31" s="10" t="s">
        <v>136</v>
      </c>
      <c r="E31" s="15">
        <v>5.333333333333333</v>
      </c>
      <c r="F31" s="15">
        <v>4.5</v>
      </c>
      <c r="G31" s="15">
        <f t="shared" si="0"/>
        <v>4.75</v>
      </c>
      <c r="H31" s="12" t="str">
        <f t="shared" si="1"/>
        <v>D</v>
      </c>
      <c r="I31" s="16"/>
    </row>
    <row r="32" spans="1:9" ht="16.5" x14ac:dyDescent="0.25">
      <c r="A32" s="14">
        <v>18</v>
      </c>
      <c r="B32" s="8" t="s">
        <v>450</v>
      </c>
      <c r="C32" s="9" t="s">
        <v>451</v>
      </c>
      <c r="D32" s="10" t="s">
        <v>122</v>
      </c>
      <c r="E32" s="15">
        <v>7.333333333333333</v>
      </c>
      <c r="F32" s="15">
        <v>4.5</v>
      </c>
      <c r="G32" s="15">
        <f t="shared" si="0"/>
        <v>5.35</v>
      </c>
      <c r="H32" s="12" t="str">
        <f t="shared" si="1"/>
        <v>D+</v>
      </c>
      <c r="I32" s="16"/>
    </row>
    <row r="33" spans="1:9" ht="16.5" x14ac:dyDescent="0.25">
      <c r="A33" s="14">
        <v>19</v>
      </c>
      <c r="B33" s="8" t="s">
        <v>452</v>
      </c>
      <c r="C33" s="9" t="s">
        <v>453</v>
      </c>
      <c r="D33" s="10" t="s">
        <v>454</v>
      </c>
      <c r="E33" s="15">
        <v>7.333333333333333</v>
      </c>
      <c r="F33" s="15">
        <v>4</v>
      </c>
      <c r="G33" s="15">
        <f t="shared" si="0"/>
        <v>5</v>
      </c>
      <c r="H33" s="12" t="str">
        <f t="shared" si="1"/>
        <v>D+</v>
      </c>
      <c r="I33" s="16"/>
    </row>
    <row r="34" spans="1:9" ht="16.5" x14ac:dyDescent="0.25">
      <c r="A34" s="14">
        <v>20</v>
      </c>
      <c r="B34" s="8" t="s">
        <v>455</v>
      </c>
      <c r="C34" s="9" t="s">
        <v>456</v>
      </c>
      <c r="D34" s="10" t="s">
        <v>457</v>
      </c>
      <c r="E34" s="15">
        <v>7.666666666666667</v>
      </c>
      <c r="F34" s="15">
        <v>5.5</v>
      </c>
      <c r="G34" s="15">
        <f t="shared" si="0"/>
        <v>6.1499999999999995</v>
      </c>
      <c r="H34" s="12" t="str">
        <f t="shared" si="1"/>
        <v>C+</v>
      </c>
      <c r="I34" s="16"/>
    </row>
    <row r="35" spans="1:9" ht="16.5" x14ac:dyDescent="0.25">
      <c r="A35" s="14">
        <v>21</v>
      </c>
      <c r="B35" s="8" t="s">
        <v>458</v>
      </c>
      <c r="C35" s="9" t="s">
        <v>459</v>
      </c>
      <c r="D35" s="10" t="s">
        <v>32</v>
      </c>
      <c r="E35" s="15">
        <v>10</v>
      </c>
      <c r="F35" s="15">
        <v>7</v>
      </c>
      <c r="G35" s="15">
        <f t="shared" si="0"/>
        <v>7.8999999999999995</v>
      </c>
      <c r="H35" s="12" t="str">
        <f t="shared" si="1"/>
        <v>B</v>
      </c>
      <c r="I35" s="16"/>
    </row>
    <row r="36" spans="1:9" ht="16.5" x14ac:dyDescent="0.25">
      <c r="A36" s="14">
        <v>22</v>
      </c>
      <c r="B36" s="8" t="s">
        <v>460</v>
      </c>
      <c r="C36" s="9" t="s">
        <v>461</v>
      </c>
      <c r="D36" s="10" t="s">
        <v>44</v>
      </c>
      <c r="E36" s="15">
        <v>0</v>
      </c>
      <c r="F36" s="15"/>
      <c r="G36" s="15">
        <f t="shared" si="0"/>
        <v>0</v>
      </c>
      <c r="H36" s="12" t="str">
        <f t="shared" si="1"/>
        <v>F</v>
      </c>
      <c r="I36" s="16" t="s">
        <v>519</v>
      </c>
    </row>
    <row r="37" spans="1:9" ht="16.5" x14ac:dyDescent="0.25">
      <c r="A37" s="14">
        <v>23</v>
      </c>
      <c r="B37" s="8" t="s">
        <v>462</v>
      </c>
      <c r="C37" s="9" t="s">
        <v>463</v>
      </c>
      <c r="D37" s="10" t="s">
        <v>45</v>
      </c>
      <c r="E37" s="15">
        <v>8</v>
      </c>
      <c r="F37" s="15">
        <v>5.5</v>
      </c>
      <c r="G37" s="15">
        <f t="shared" si="0"/>
        <v>6.25</v>
      </c>
      <c r="H37" s="12" t="str">
        <f t="shared" si="1"/>
        <v>C+</v>
      </c>
      <c r="I37" s="16"/>
    </row>
    <row r="38" spans="1:9" ht="16.5" x14ac:dyDescent="0.25">
      <c r="A38" s="14">
        <v>24</v>
      </c>
      <c r="B38" s="8" t="s">
        <v>464</v>
      </c>
      <c r="C38" s="9" t="s">
        <v>465</v>
      </c>
      <c r="D38" s="10" t="s">
        <v>33</v>
      </c>
      <c r="E38" s="15">
        <v>0</v>
      </c>
      <c r="F38" s="15"/>
      <c r="G38" s="15">
        <f t="shared" si="0"/>
        <v>0</v>
      </c>
      <c r="H38" s="12" t="str">
        <f t="shared" si="1"/>
        <v>F</v>
      </c>
      <c r="I38" s="16" t="s">
        <v>519</v>
      </c>
    </row>
    <row r="39" spans="1:9" ht="16.5" x14ac:dyDescent="0.25">
      <c r="A39" s="14">
        <v>25</v>
      </c>
      <c r="B39" s="8" t="s">
        <v>466</v>
      </c>
      <c r="C39" s="9" t="s">
        <v>467</v>
      </c>
      <c r="D39" s="10" t="s">
        <v>468</v>
      </c>
      <c r="E39" s="15">
        <v>9.1666666666666661</v>
      </c>
      <c r="F39" s="15">
        <v>6.5</v>
      </c>
      <c r="G39" s="15">
        <f t="shared" si="0"/>
        <v>7.2999999999999989</v>
      </c>
      <c r="H39" s="12" t="str">
        <f t="shared" si="1"/>
        <v>B</v>
      </c>
      <c r="I39" s="16"/>
    </row>
    <row r="40" spans="1:9" ht="16.5" x14ac:dyDescent="0.25">
      <c r="A40" s="14">
        <v>26</v>
      </c>
      <c r="B40" s="8" t="s">
        <v>469</v>
      </c>
      <c r="C40" s="9" t="s">
        <v>470</v>
      </c>
      <c r="D40" s="10" t="s">
        <v>89</v>
      </c>
      <c r="E40" s="15">
        <v>7</v>
      </c>
      <c r="F40" s="15">
        <v>6.5</v>
      </c>
      <c r="G40" s="15">
        <f t="shared" si="0"/>
        <v>6.65</v>
      </c>
      <c r="H40" s="12" t="str">
        <f t="shared" si="1"/>
        <v>C+</v>
      </c>
      <c r="I40" s="16"/>
    </row>
    <row r="41" spans="1:9" ht="16.5" x14ac:dyDescent="0.25">
      <c r="A41" s="14">
        <v>27</v>
      </c>
      <c r="B41" s="8" t="s">
        <v>471</v>
      </c>
      <c r="C41" s="9" t="s">
        <v>472</v>
      </c>
      <c r="D41" s="10" t="s">
        <v>473</v>
      </c>
      <c r="E41" s="15">
        <v>6.8</v>
      </c>
      <c r="F41" s="15">
        <v>3</v>
      </c>
      <c r="G41" s="15">
        <f t="shared" si="0"/>
        <v>4.1399999999999997</v>
      </c>
      <c r="H41" s="12" t="str">
        <f t="shared" si="1"/>
        <v>D</v>
      </c>
      <c r="I41" s="16"/>
    </row>
    <row r="42" spans="1:9" ht="16.5" x14ac:dyDescent="0.25">
      <c r="A42" s="14">
        <v>28</v>
      </c>
      <c r="B42" s="8" t="s">
        <v>474</v>
      </c>
      <c r="C42" s="9" t="s">
        <v>132</v>
      </c>
      <c r="D42" s="10" t="s">
        <v>48</v>
      </c>
      <c r="E42" s="15">
        <v>8</v>
      </c>
      <c r="F42" s="15">
        <v>1</v>
      </c>
      <c r="G42" s="15">
        <f t="shared" si="0"/>
        <v>3.0999999999999996</v>
      </c>
      <c r="H42" s="12" t="str">
        <f t="shared" si="1"/>
        <v>F</v>
      </c>
      <c r="I42" s="16"/>
    </row>
    <row r="43" spans="1:9" ht="16.5" x14ac:dyDescent="0.25">
      <c r="A43" s="14">
        <v>29</v>
      </c>
      <c r="B43" s="8" t="s">
        <v>475</v>
      </c>
      <c r="C43" s="9" t="s">
        <v>50</v>
      </c>
      <c r="D43" s="10" t="s">
        <v>126</v>
      </c>
      <c r="E43" s="15">
        <v>0</v>
      </c>
      <c r="F43" s="15"/>
      <c r="G43" s="15">
        <f t="shared" si="0"/>
        <v>0</v>
      </c>
      <c r="H43" s="12" t="str">
        <f t="shared" si="1"/>
        <v>F</v>
      </c>
      <c r="I43" s="16" t="s">
        <v>519</v>
      </c>
    </row>
    <row r="44" spans="1:9" ht="16.5" x14ac:dyDescent="0.25">
      <c r="A44" s="14">
        <v>30</v>
      </c>
      <c r="B44" s="8" t="s">
        <v>476</v>
      </c>
      <c r="C44" s="9" t="s">
        <v>477</v>
      </c>
      <c r="D44" s="10" t="s">
        <v>126</v>
      </c>
      <c r="E44" s="15">
        <v>8</v>
      </c>
      <c r="F44" s="15">
        <v>4</v>
      </c>
      <c r="G44" s="15">
        <f t="shared" si="0"/>
        <v>5.1999999999999993</v>
      </c>
      <c r="H44" s="12" t="str">
        <f t="shared" si="1"/>
        <v>D+</v>
      </c>
      <c r="I44" s="16"/>
    </row>
    <row r="45" spans="1:9" ht="16.5" x14ac:dyDescent="0.25">
      <c r="A45" s="14">
        <v>31</v>
      </c>
      <c r="B45" s="8" t="s">
        <v>478</v>
      </c>
      <c r="C45" s="9" t="s">
        <v>479</v>
      </c>
      <c r="D45" s="10" t="s">
        <v>108</v>
      </c>
      <c r="E45" s="15">
        <v>0</v>
      </c>
      <c r="F45" s="15"/>
      <c r="G45" s="15">
        <f t="shared" si="0"/>
        <v>0</v>
      </c>
      <c r="H45" s="12" t="str">
        <f t="shared" si="1"/>
        <v>F</v>
      </c>
      <c r="I45" s="16" t="s">
        <v>520</v>
      </c>
    </row>
    <row r="46" spans="1:9" ht="16.5" x14ac:dyDescent="0.25">
      <c r="A46" s="14">
        <v>32</v>
      </c>
      <c r="B46" s="8" t="s">
        <v>480</v>
      </c>
      <c r="C46" s="9" t="s">
        <v>481</v>
      </c>
      <c r="D46" s="10" t="s">
        <v>99</v>
      </c>
      <c r="E46" s="15">
        <v>7.166666666666667</v>
      </c>
      <c r="F46" s="15">
        <v>3.5</v>
      </c>
      <c r="G46" s="15">
        <f t="shared" si="0"/>
        <v>4.5999999999999996</v>
      </c>
      <c r="H46" s="12" t="str">
        <f t="shared" si="1"/>
        <v>D</v>
      </c>
      <c r="I46" s="16"/>
    </row>
    <row r="47" spans="1:9" ht="16.5" x14ac:dyDescent="0.25">
      <c r="A47" s="14">
        <v>33</v>
      </c>
      <c r="B47" s="8" t="s">
        <v>482</v>
      </c>
      <c r="C47" s="9" t="s">
        <v>50</v>
      </c>
      <c r="D47" s="10" t="s">
        <v>72</v>
      </c>
      <c r="E47" s="15">
        <v>6.166666666666667</v>
      </c>
      <c r="F47" s="15">
        <v>3.5</v>
      </c>
      <c r="G47" s="15">
        <f t="shared" si="0"/>
        <v>4.3</v>
      </c>
      <c r="H47" s="12" t="str">
        <f t="shared" si="1"/>
        <v>D</v>
      </c>
      <c r="I47" s="16"/>
    </row>
    <row r="48" spans="1:9" ht="16.5" x14ac:dyDescent="0.25">
      <c r="A48" s="14">
        <v>34</v>
      </c>
      <c r="B48" s="8" t="s">
        <v>483</v>
      </c>
      <c r="C48" s="9" t="s">
        <v>484</v>
      </c>
      <c r="D48" s="10" t="s">
        <v>51</v>
      </c>
      <c r="E48" s="15">
        <v>6.333333333333333</v>
      </c>
      <c r="F48" s="15">
        <v>4.5</v>
      </c>
      <c r="G48" s="15">
        <f t="shared" si="0"/>
        <v>5.05</v>
      </c>
      <c r="H48" s="12" t="str">
        <f t="shared" si="1"/>
        <v>D+</v>
      </c>
      <c r="I48" s="16"/>
    </row>
    <row r="49" spans="1:9" ht="16.5" x14ac:dyDescent="0.25">
      <c r="A49" s="14">
        <v>35</v>
      </c>
      <c r="B49" s="8" t="s">
        <v>485</v>
      </c>
      <c r="C49" s="9" t="s">
        <v>486</v>
      </c>
      <c r="D49" s="10" t="s">
        <v>487</v>
      </c>
      <c r="E49" s="15">
        <v>8.8333333333333339</v>
      </c>
      <c r="F49" s="15">
        <v>7</v>
      </c>
      <c r="G49" s="15">
        <f t="shared" si="0"/>
        <v>7.5499999999999989</v>
      </c>
      <c r="H49" s="12" t="str">
        <f t="shared" si="1"/>
        <v>B</v>
      </c>
      <c r="I49" s="16"/>
    </row>
    <row r="50" spans="1:9" ht="16.5" x14ac:dyDescent="0.25">
      <c r="A50" s="14">
        <v>36</v>
      </c>
      <c r="B50" s="8" t="s">
        <v>488</v>
      </c>
      <c r="C50" s="9" t="s">
        <v>73</v>
      </c>
      <c r="D50" s="10" t="s">
        <v>489</v>
      </c>
      <c r="E50" s="15">
        <v>4.666666666666667</v>
      </c>
      <c r="F50" s="15">
        <v>5.5</v>
      </c>
      <c r="G50" s="15">
        <f t="shared" si="0"/>
        <v>5.25</v>
      </c>
      <c r="H50" s="12" t="str">
        <f t="shared" si="1"/>
        <v>D+</v>
      </c>
      <c r="I50" s="16"/>
    </row>
    <row r="51" spans="1:9" ht="16.5" x14ac:dyDescent="0.25">
      <c r="A51" s="14">
        <v>37</v>
      </c>
      <c r="B51" s="8" t="s">
        <v>490</v>
      </c>
      <c r="C51" s="9" t="s">
        <v>491</v>
      </c>
      <c r="D51" s="10" t="s">
        <v>400</v>
      </c>
      <c r="E51" s="15">
        <v>5</v>
      </c>
      <c r="F51" s="15">
        <v>5.5</v>
      </c>
      <c r="G51" s="15">
        <f t="shared" si="0"/>
        <v>5.35</v>
      </c>
      <c r="H51" s="12" t="str">
        <f t="shared" si="1"/>
        <v>D+</v>
      </c>
      <c r="I51" s="16"/>
    </row>
    <row r="52" spans="1:9" ht="16.5" x14ac:dyDescent="0.25">
      <c r="A52" s="14">
        <v>38</v>
      </c>
      <c r="B52" s="8" t="s">
        <v>492</v>
      </c>
      <c r="C52" s="9" t="s">
        <v>52</v>
      </c>
      <c r="D52" s="10" t="s">
        <v>400</v>
      </c>
      <c r="E52" s="15">
        <v>5.166666666666667</v>
      </c>
      <c r="F52" s="15">
        <v>5.5</v>
      </c>
      <c r="G52" s="15">
        <f t="shared" si="0"/>
        <v>5.3999999999999995</v>
      </c>
      <c r="H52" s="12" t="str">
        <f t="shared" si="1"/>
        <v>D+</v>
      </c>
      <c r="I52" s="16"/>
    </row>
    <row r="53" spans="1:9" ht="16.5" x14ac:dyDescent="0.25">
      <c r="A53" s="14">
        <v>39</v>
      </c>
      <c r="B53" s="8" t="s">
        <v>493</v>
      </c>
      <c r="C53" s="9" t="s">
        <v>494</v>
      </c>
      <c r="D53" s="10" t="s">
        <v>495</v>
      </c>
      <c r="E53" s="15">
        <v>6.333333333333333</v>
      </c>
      <c r="F53" s="15">
        <v>4</v>
      </c>
      <c r="G53" s="15">
        <f t="shared" si="0"/>
        <v>4.6999999999999993</v>
      </c>
      <c r="H53" s="12" t="str">
        <f t="shared" si="1"/>
        <v>D</v>
      </c>
      <c r="I53" s="16"/>
    </row>
    <row r="54" spans="1:9" ht="16.5" x14ac:dyDescent="0.25">
      <c r="A54" s="14">
        <v>40</v>
      </c>
      <c r="B54" s="8" t="s">
        <v>496</v>
      </c>
      <c r="C54" s="9" t="s">
        <v>497</v>
      </c>
      <c r="D54" s="10" t="s">
        <v>69</v>
      </c>
      <c r="E54" s="15">
        <v>6</v>
      </c>
      <c r="F54" s="15">
        <v>6.5</v>
      </c>
      <c r="G54" s="15">
        <f t="shared" si="0"/>
        <v>6.35</v>
      </c>
      <c r="H54" s="12" t="str">
        <f t="shared" si="1"/>
        <v>C+</v>
      </c>
      <c r="I54" s="16"/>
    </row>
    <row r="55" spans="1:9" ht="16.5" x14ac:dyDescent="0.25">
      <c r="A55" s="14">
        <v>41</v>
      </c>
      <c r="B55" s="8" t="s">
        <v>498</v>
      </c>
      <c r="C55" s="9" t="s">
        <v>499</v>
      </c>
      <c r="D55" s="10" t="s">
        <v>104</v>
      </c>
      <c r="E55" s="15">
        <v>8.1666666666666661</v>
      </c>
      <c r="F55" s="15">
        <v>6.5</v>
      </c>
      <c r="G55" s="15">
        <f t="shared" si="0"/>
        <v>7</v>
      </c>
      <c r="H55" s="12" t="str">
        <f t="shared" si="1"/>
        <v>B</v>
      </c>
      <c r="I55" s="16"/>
    </row>
    <row r="56" spans="1:9" ht="16.5" x14ac:dyDescent="0.25">
      <c r="A56" s="14">
        <v>42</v>
      </c>
      <c r="B56" s="8" t="s">
        <v>500</v>
      </c>
      <c r="C56" s="9" t="s">
        <v>114</v>
      </c>
      <c r="D56" s="10" t="s">
        <v>39</v>
      </c>
      <c r="E56" s="15">
        <v>0</v>
      </c>
      <c r="F56" s="15"/>
      <c r="G56" s="15">
        <f t="shared" si="0"/>
        <v>0</v>
      </c>
      <c r="H56" s="12" t="str">
        <f t="shared" si="1"/>
        <v>F</v>
      </c>
      <c r="I56" s="16" t="s">
        <v>519</v>
      </c>
    </row>
    <row r="57" spans="1:9" ht="16.5" x14ac:dyDescent="0.25">
      <c r="A57" s="14">
        <v>43</v>
      </c>
      <c r="B57" s="8" t="s">
        <v>501</v>
      </c>
      <c r="C57" s="9" t="s">
        <v>502</v>
      </c>
      <c r="D57" s="10" t="s">
        <v>111</v>
      </c>
      <c r="E57" s="15">
        <v>7.7</v>
      </c>
      <c r="F57" s="15">
        <v>6</v>
      </c>
      <c r="G57" s="15">
        <f t="shared" si="0"/>
        <v>6.51</v>
      </c>
      <c r="H57" s="12" t="str">
        <f t="shared" si="1"/>
        <v>C+</v>
      </c>
      <c r="I57" s="16"/>
    </row>
    <row r="58" spans="1:9" ht="16.5" x14ac:dyDescent="0.25">
      <c r="A58" s="14">
        <v>44</v>
      </c>
      <c r="B58" s="8" t="s">
        <v>503</v>
      </c>
      <c r="C58" s="9" t="s">
        <v>504</v>
      </c>
      <c r="D58" s="10" t="s">
        <v>111</v>
      </c>
      <c r="E58" s="15">
        <v>4.5</v>
      </c>
      <c r="F58" s="15">
        <v>4</v>
      </c>
      <c r="G58" s="15">
        <f t="shared" si="0"/>
        <v>4.1499999999999995</v>
      </c>
      <c r="H58" s="12" t="str">
        <f t="shared" si="1"/>
        <v>D</v>
      </c>
      <c r="I58" s="16"/>
    </row>
    <row r="59" spans="1:9" ht="16.5" x14ac:dyDescent="0.25">
      <c r="A59" s="14">
        <v>45</v>
      </c>
      <c r="B59" s="8" t="s">
        <v>505</v>
      </c>
      <c r="C59" s="9" t="s">
        <v>506</v>
      </c>
      <c r="D59" s="10" t="s">
        <v>111</v>
      </c>
      <c r="E59" s="15">
        <v>8.1999999999999993</v>
      </c>
      <c r="F59" s="15">
        <v>4</v>
      </c>
      <c r="G59" s="15">
        <f t="shared" si="0"/>
        <v>5.26</v>
      </c>
      <c r="H59" s="12" t="str">
        <f t="shared" si="1"/>
        <v>D+</v>
      </c>
      <c r="I59" s="16"/>
    </row>
    <row r="60" spans="1:9" ht="16.5" x14ac:dyDescent="0.25">
      <c r="A60" s="14">
        <v>46</v>
      </c>
      <c r="B60" s="8" t="s">
        <v>507</v>
      </c>
      <c r="C60" s="9" t="s">
        <v>508</v>
      </c>
      <c r="D60" s="10" t="s">
        <v>130</v>
      </c>
      <c r="E60" s="15">
        <v>0</v>
      </c>
      <c r="F60" s="15"/>
      <c r="G60" s="15">
        <f t="shared" si="0"/>
        <v>0</v>
      </c>
      <c r="H60" s="12" t="str">
        <f t="shared" si="1"/>
        <v>F</v>
      </c>
      <c r="I60" s="16" t="s">
        <v>519</v>
      </c>
    </row>
    <row r="61" spans="1:9" ht="16.5" x14ac:dyDescent="0.25">
      <c r="A61" s="14">
        <v>47</v>
      </c>
      <c r="B61" s="8" t="s">
        <v>509</v>
      </c>
      <c r="C61" s="9" t="s">
        <v>510</v>
      </c>
      <c r="D61" s="10" t="s">
        <v>95</v>
      </c>
      <c r="E61" s="15">
        <v>5.8</v>
      </c>
      <c r="F61" s="15">
        <v>5.5</v>
      </c>
      <c r="G61" s="15">
        <f t="shared" si="0"/>
        <v>5.59</v>
      </c>
      <c r="H61" s="12" t="str">
        <f t="shared" si="1"/>
        <v>C</v>
      </c>
      <c r="I61" s="16"/>
    </row>
    <row r="62" spans="1:9" ht="16.5" x14ac:dyDescent="0.25">
      <c r="A62" s="14">
        <v>48</v>
      </c>
      <c r="B62" s="17" t="s">
        <v>511</v>
      </c>
      <c r="C62" s="18" t="s">
        <v>52</v>
      </c>
      <c r="D62" s="19" t="s">
        <v>225</v>
      </c>
      <c r="E62" s="15">
        <v>7.7</v>
      </c>
      <c r="F62" s="15">
        <v>5.5</v>
      </c>
      <c r="G62" s="15">
        <f t="shared" si="0"/>
        <v>6.16</v>
      </c>
      <c r="H62" s="12" t="str">
        <f t="shared" si="1"/>
        <v>C+</v>
      </c>
      <c r="I62" s="16"/>
    </row>
    <row r="63" spans="1:9" ht="15.75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ht="15.75" x14ac:dyDescent="0.25">
      <c r="A64" s="20" t="str">
        <f>"Cộng danh sách gồm "</f>
        <v xml:space="preserve">Cộng danh sách gồm </v>
      </c>
      <c r="B64" s="20"/>
      <c r="C64" s="20"/>
      <c r="D64" s="21">
        <f>COUNTA(H15:H62)</f>
        <v>48</v>
      </c>
      <c r="E64" s="22">
        <v>1</v>
      </c>
      <c r="F64" s="23"/>
      <c r="G64" s="1"/>
      <c r="H64" s="1"/>
      <c r="I64" s="1"/>
    </row>
    <row r="65" spans="1:9" ht="15.75" x14ac:dyDescent="0.25">
      <c r="A65" s="48" t="s">
        <v>20</v>
      </c>
      <c r="B65" s="48"/>
      <c r="C65" s="48"/>
      <c r="D65" s="24">
        <f>COUNTIF(G15:G62,"&gt;=5")</f>
        <v>33</v>
      </c>
      <c r="E65" s="25">
        <f>D65/D64</f>
        <v>0.6875</v>
      </c>
      <c r="F65" s="26"/>
      <c r="G65" s="1"/>
      <c r="H65" s="1"/>
      <c r="I65" s="1"/>
    </row>
    <row r="66" spans="1:9" ht="15.75" x14ac:dyDescent="0.25">
      <c r="A66" s="48" t="s">
        <v>21</v>
      </c>
      <c r="B66" s="48"/>
      <c r="C66" s="48"/>
      <c r="D66" s="24">
        <f>COUNTIF(G15:G62,"&lt;5")</f>
        <v>15</v>
      </c>
      <c r="E66" s="25">
        <f>D66/D64</f>
        <v>0.3125</v>
      </c>
      <c r="F66" s="26"/>
      <c r="G66" s="1"/>
      <c r="H66" s="1"/>
      <c r="I66" s="1"/>
    </row>
    <row r="67" spans="1:9" ht="15.75" x14ac:dyDescent="0.25">
      <c r="A67" s="27"/>
      <c r="B67" s="27"/>
      <c r="C67" s="3"/>
      <c r="D67" s="27"/>
      <c r="E67" s="2"/>
      <c r="F67" s="1"/>
      <c r="G67" s="1"/>
      <c r="H67" s="1"/>
      <c r="I67" s="1"/>
    </row>
    <row r="68" spans="1:9" ht="15.75" x14ac:dyDescent="0.25">
      <c r="A68" s="1"/>
      <c r="B68" s="1"/>
      <c r="C68" s="1"/>
      <c r="D68" s="1"/>
      <c r="E68" s="49" t="str">
        <f ca="1">"TP. Hồ Chí Minh, ngày "&amp;  DAY(NOW())&amp;" tháng " &amp;MONTH(NOW())&amp;" năm "&amp;YEAR(NOW())</f>
        <v>TP. Hồ Chí Minh, ngày 12 tháng 6 năm 2019</v>
      </c>
      <c r="F68" s="49"/>
      <c r="G68" s="49"/>
      <c r="H68" s="49"/>
      <c r="I68" s="49"/>
    </row>
    <row r="69" spans="1:9" ht="15.75" x14ac:dyDescent="0.25">
      <c r="A69" s="31" t="s">
        <v>22</v>
      </c>
      <c r="B69" s="31"/>
      <c r="C69" s="31"/>
      <c r="D69" s="1"/>
      <c r="E69" s="31" t="s">
        <v>23</v>
      </c>
      <c r="F69" s="31"/>
      <c r="G69" s="31"/>
      <c r="H69" s="31"/>
      <c r="I69" s="31"/>
    </row>
    <row r="74" spans="1:9" ht="16.5" x14ac:dyDescent="0.25">
      <c r="F74" s="50" t="s">
        <v>521</v>
      </c>
      <c r="G74" s="50"/>
      <c r="H74" s="50"/>
    </row>
  </sheetData>
  <protectedRanges>
    <protectedRange sqref="I15:I62" name="Range4"/>
    <protectedRange sqref="B15:F62" name="Range3"/>
    <protectedRange sqref="C9" name="Range2"/>
    <protectedRange sqref="A4" name="Range1"/>
    <protectedRange sqref="E13:F13" name="Range6"/>
    <protectedRange sqref="G8:G9" name="Range2_1"/>
    <protectedRange sqref="C8" name="Range2_2"/>
    <protectedRange sqref="C10" name="Range2_3"/>
  </protectedRanges>
  <mergeCells count="27">
    <mergeCell ref="F74:H74"/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9:C69"/>
    <mergeCell ref="E69:I69"/>
    <mergeCell ref="A10:B10"/>
    <mergeCell ref="C10:D10"/>
    <mergeCell ref="A12:A13"/>
    <mergeCell ref="B12:B13"/>
    <mergeCell ref="C12:D13"/>
    <mergeCell ref="E68:I68"/>
    <mergeCell ref="G12:H12"/>
    <mergeCell ref="I12:I13"/>
    <mergeCell ref="C14:D14"/>
    <mergeCell ref="A65:C65"/>
    <mergeCell ref="A66:C66"/>
  </mergeCells>
  <conditionalFormatting sqref="H15:H62">
    <cfRule type="cellIs" dxfId="1" priority="2" stopIfTrue="1" operator="equal">
      <formula>"F"</formula>
    </cfRule>
  </conditionalFormatting>
  <conditionalFormatting sqref="G15:G62">
    <cfRule type="expression" dxfId="0" priority="1" stopIfTrue="1">
      <formula>MAX(#REF!)&lt;4</formula>
    </cfRule>
  </conditionalFormatting>
  <pageMargins left="0.31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07ĐH_CNTT1</vt:lpstr>
      <vt:lpstr>07ĐH_CNTT2</vt:lpstr>
      <vt:lpstr>07ĐH_CNTT3</vt:lpstr>
      <vt:lpstr>07ĐH_CNTT4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2019-06-12T03:57:52Z</dcterms:modified>
</cp:coreProperties>
</file>