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525" windowWidth="12525" windowHeight="7590" activeTab="3"/>
  </bookViews>
  <sheets>
    <sheet name="06ĐH_MT3" sheetId="68" r:id="rId1"/>
    <sheet name="06ĐH_MT4" sheetId="69" r:id="rId2"/>
    <sheet name="06DH_QLDD1" sheetId="71" r:id="rId3"/>
    <sheet name="06ĐH_QLDD2" sheetId="72" r:id="rId4"/>
    <sheet name="Sheet1" sheetId="75" r:id="rId5"/>
  </sheets>
  <calcPr calcId="125725"/>
</workbook>
</file>

<file path=xl/calcChain.xml><?xml version="1.0" encoding="utf-8"?>
<calcChain xmlns="http://schemas.openxmlformats.org/spreadsheetml/2006/main">
  <c r="G46" i="72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46" i="71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51" i="69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H62" i="68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E79" i="72" l="1"/>
  <c r="A75"/>
  <c r="G45"/>
  <c r="H45" s="1"/>
  <c r="G44"/>
  <c r="H44" s="1"/>
  <c r="G43"/>
  <c r="H43" s="1"/>
  <c r="H42"/>
  <c r="G42"/>
  <c r="G41"/>
  <c r="H41" s="1"/>
  <c r="G40"/>
  <c r="H40" s="1"/>
  <c r="G39"/>
  <c r="H39" s="1"/>
  <c r="G38"/>
  <c r="H38" s="1"/>
  <c r="G37"/>
  <c r="H37" s="1"/>
  <c r="H36"/>
  <c r="G36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H26"/>
  <c r="G26"/>
  <c r="G25"/>
  <c r="H25" s="1"/>
  <c r="H24"/>
  <c r="G24"/>
  <c r="H23"/>
  <c r="G23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80" i="71"/>
  <c r="A76"/>
  <c r="G45"/>
  <c r="H45" s="1"/>
  <c r="G44"/>
  <c r="H44" s="1"/>
  <c r="H43"/>
  <c r="G43"/>
  <c r="G42"/>
  <c r="H42" s="1"/>
  <c r="G41"/>
  <c r="H41" s="1"/>
  <c r="H40"/>
  <c r="G40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H30"/>
  <c r="G30"/>
  <c r="H29"/>
  <c r="G29"/>
  <c r="H28"/>
  <c r="G28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H19"/>
  <c r="G19"/>
  <c r="G18"/>
  <c r="H18" s="1"/>
  <c r="G17"/>
  <c r="H17" s="1"/>
  <c r="G16"/>
  <c r="H16" s="1"/>
  <c r="G15"/>
  <c r="H15" s="1"/>
  <c r="E66" i="69"/>
  <c r="A62"/>
  <c r="G50"/>
  <c r="H50" s="1"/>
  <c r="G49"/>
  <c r="H49" s="1"/>
  <c r="G48"/>
  <c r="H48" s="1"/>
  <c r="G47"/>
  <c r="H47" s="1"/>
  <c r="G46"/>
  <c r="H46" s="1"/>
  <c r="H45"/>
  <c r="G45"/>
  <c r="H44"/>
  <c r="G44"/>
  <c r="H43"/>
  <c r="G43"/>
  <c r="H42"/>
  <c r="G42"/>
  <c r="G41"/>
  <c r="H41" s="1"/>
  <c r="H40"/>
  <c r="G40"/>
  <c r="G39"/>
  <c r="H39" s="1"/>
  <c r="G38"/>
  <c r="H38" s="1"/>
  <c r="H37"/>
  <c r="G37"/>
  <c r="G36"/>
  <c r="H36" s="1"/>
  <c r="G35"/>
  <c r="H35" s="1"/>
  <c r="H34"/>
  <c r="G34"/>
  <c r="G33"/>
  <c r="H33" s="1"/>
  <c r="H32"/>
  <c r="G32"/>
  <c r="G31"/>
  <c r="H31" s="1"/>
  <c r="G30"/>
  <c r="H30" s="1"/>
  <c r="G29"/>
  <c r="H29" s="1"/>
  <c r="G28"/>
  <c r="H28" s="1"/>
  <c r="G27"/>
  <c r="H27" s="1"/>
  <c r="H26"/>
  <c r="G26"/>
  <c r="G25"/>
  <c r="H25" s="1"/>
  <c r="G24"/>
  <c r="H24" s="1"/>
  <c r="G23"/>
  <c r="H23" s="1"/>
  <c r="G22"/>
  <c r="H22" s="1"/>
  <c r="G21"/>
  <c r="H21" s="1"/>
  <c r="G20"/>
  <c r="H20" s="1"/>
  <c r="H19"/>
  <c r="G19"/>
  <c r="G18"/>
  <c r="H18" s="1"/>
  <c r="G17"/>
  <c r="H17" s="1"/>
  <c r="H16"/>
  <c r="G16"/>
  <c r="G15"/>
  <c r="H15" s="1"/>
  <c r="E68" i="68"/>
  <c r="A64"/>
  <c r="G47"/>
  <c r="H47" s="1"/>
  <c r="H46"/>
  <c r="G46"/>
  <c r="H45"/>
  <c r="G45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H26"/>
  <c r="G26"/>
  <c r="G25"/>
  <c r="H25" s="1"/>
  <c r="G24"/>
  <c r="H24" s="1"/>
  <c r="G23"/>
  <c r="H23" s="1"/>
  <c r="G22"/>
  <c r="H22" s="1"/>
  <c r="H21"/>
  <c r="G21"/>
  <c r="G20"/>
  <c r="H20" s="1"/>
  <c r="H19"/>
  <c r="G19"/>
  <c r="G18"/>
  <c r="H18" s="1"/>
  <c r="G17"/>
  <c r="H17" s="1"/>
  <c r="G16"/>
  <c r="H16" s="1"/>
  <c r="G15"/>
  <c r="D63" i="69" l="1"/>
  <c r="D65" i="68"/>
  <c r="H15"/>
  <c r="D64" s="1"/>
  <c r="E66" s="1"/>
  <c r="D76" i="72"/>
  <c r="D77" i="71"/>
  <c r="D76"/>
  <c r="E78" s="1"/>
  <c r="D75" i="72"/>
  <c r="E77" s="1"/>
  <c r="D62" i="69"/>
  <c r="E64" s="1"/>
  <c r="E65" i="68" l="1"/>
  <c r="E77" i="71"/>
  <c r="E76" i="72"/>
  <c r="E63" i="69"/>
</calcChain>
</file>

<file path=xl/sharedStrings.xml><?xml version="1.0" encoding="utf-8"?>
<sst xmlns="http://schemas.openxmlformats.org/spreadsheetml/2006/main" count="755" uniqueCount="557">
  <si>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</si>
  <si>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</si>
  <si>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</si>
  <si>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</si>
  <si>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</si>
  <si>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</si>
  <si>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</si>
  <si>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</si>
  <si>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</si>
  <si>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</si>
  <si>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</si>
  <si>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</si>
  <si>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</si>
  <si>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</si>
  <si>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</si>
  <si>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</si>
  <si>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</si>
  <si>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</si>
  <si>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</si>
  <si>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</si>
  <si>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</si>
  <si>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</si>
  <si>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</si>
  <si>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</si>
  <si>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</si>
  <si>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</si>
  <si>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Dung</t>
  </si>
  <si>
    <t>Duyên</t>
  </si>
  <si>
    <t>Nguyễn Thành</t>
  </si>
  <si>
    <t>Đức</t>
  </si>
  <si>
    <t>Hào</t>
  </si>
  <si>
    <t>Lê Thị</t>
  </si>
  <si>
    <t>Hậu</t>
  </si>
  <si>
    <t>Hòa</t>
  </si>
  <si>
    <t>Hoàng</t>
  </si>
  <si>
    <t>Huy</t>
  </si>
  <si>
    <t>Lâm</t>
  </si>
  <si>
    <t>Linh</t>
  </si>
  <si>
    <t>Long</t>
  </si>
  <si>
    <t>Nguyễn Văn</t>
  </si>
  <si>
    <t>Nghĩa</t>
  </si>
  <si>
    <t>Ngọc</t>
  </si>
  <si>
    <t>Như</t>
  </si>
  <si>
    <t>Phong</t>
  </si>
  <si>
    <t>Phúc</t>
  </si>
  <si>
    <t>Quang</t>
  </si>
  <si>
    <t>Sang</t>
  </si>
  <si>
    <t>Tân</t>
  </si>
  <si>
    <t>Thảo</t>
  </si>
  <si>
    <t>Tú</t>
  </si>
  <si>
    <t>Nguyễn Minh</t>
  </si>
  <si>
    <t>Tuấn</t>
  </si>
  <si>
    <t>Nguyễn Thanh</t>
  </si>
  <si>
    <t>Tùng</t>
  </si>
  <si>
    <t>Tuyền</t>
  </si>
  <si>
    <t>Vũ</t>
  </si>
  <si>
    <t>Chi</t>
  </si>
  <si>
    <t>Đạt</t>
  </si>
  <si>
    <t>Hằng</t>
  </si>
  <si>
    <t>Lê Văn</t>
  </si>
  <si>
    <t>Khoa</t>
  </si>
  <si>
    <t>Minh</t>
  </si>
  <si>
    <t>Ngân</t>
  </si>
  <si>
    <t>Nhân</t>
  </si>
  <si>
    <t>Nhi</t>
  </si>
  <si>
    <t>Nhựt</t>
  </si>
  <si>
    <t>Phượng</t>
  </si>
  <si>
    <t>Tâm</t>
  </si>
  <si>
    <t>Thanh</t>
  </si>
  <si>
    <t>Nguyễn Quốc</t>
  </si>
  <si>
    <t>Thành</t>
  </si>
  <si>
    <t>Thắng</t>
  </si>
  <si>
    <t>Tiên</t>
  </si>
  <si>
    <t>Toàn</t>
  </si>
  <si>
    <t>Nguyễn Thị Thu</t>
  </si>
  <si>
    <t>Trang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</si>
  <si>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</si>
  <si>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</si>
  <si>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</si>
  <si>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</si>
  <si>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</si>
  <si>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</si>
  <si>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</si>
  <si>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</si>
  <si>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</si>
  <si>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</si>
  <si>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</si>
  <si>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</si>
  <si>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Phát</t>
  </si>
  <si>
    <t>Phương</t>
  </si>
  <si>
    <t>Quân</t>
  </si>
  <si>
    <t>Phạm Thị</t>
  </si>
  <si>
    <t>Thư</t>
  </si>
  <si>
    <t>Tín</t>
  </si>
  <si>
    <t>Trinh</t>
  </si>
  <si>
    <t>Nguyễn Thị Ngọc</t>
  </si>
  <si>
    <t>Yến</t>
  </si>
  <si>
    <t>Duy</t>
  </si>
  <si>
    <t>Hân</t>
  </si>
  <si>
    <t>Nguyễn Thị Mỹ</t>
  </si>
  <si>
    <t>Loan</t>
  </si>
  <si>
    <t>Sơn</t>
  </si>
  <si>
    <t>Thu</t>
  </si>
  <si>
    <t>Trâm</t>
  </si>
  <si>
    <t>Vương</t>
  </si>
  <si>
    <t>Vy</t>
  </si>
  <si>
    <t>Châu</t>
  </si>
  <si>
    <t>Huỳnh</t>
  </si>
  <si>
    <t>Nam</t>
  </si>
  <si>
    <t>Phan Minh</t>
  </si>
  <si>
    <t>Quỳnh</t>
  </si>
  <si>
    <t>Nguyễn Quang</t>
  </si>
  <si>
    <t>Trung</t>
  </si>
  <si>
    <t>Vi</t>
  </si>
  <si>
    <t>Quyên</t>
  </si>
  <si>
    <t>Nguyễn Đình</t>
  </si>
  <si>
    <t>Nguyễn Trọng</t>
  </si>
  <si>
    <t>Nguyễn Ngọc</t>
  </si>
  <si>
    <t>Hoa</t>
  </si>
  <si>
    <t>Quý</t>
  </si>
  <si>
    <t>Thi</t>
  </si>
  <si>
    <t>My</t>
  </si>
  <si>
    <t>Trúc</t>
  </si>
  <si>
    <t>Huyền</t>
  </si>
  <si>
    <t>Nguyễn Nhật</t>
  </si>
  <si>
    <t>Thái</t>
  </si>
  <si>
    <t>Trần Thị Mỹ</t>
  </si>
  <si>
    <t>Luân</t>
  </si>
  <si>
    <t>Phú</t>
  </si>
  <si>
    <t>Trần Thị Thanh</t>
  </si>
  <si>
    <t>Trân</t>
  </si>
  <si>
    <t>Lê Thị Cẩm</t>
  </si>
  <si>
    <t>Nguyễn Đức</t>
  </si>
  <si>
    <t>Thoa</t>
  </si>
  <si>
    <t>Thúy</t>
  </si>
  <si>
    <t>Nguyễn Thị Cẩm</t>
  </si>
  <si>
    <t>Uyên</t>
  </si>
  <si>
    <t>Nguyễn Thị Bích</t>
  </si>
  <si>
    <t>Khang</t>
  </si>
  <si>
    <t>Lê Hoàng</t>
  </si>
  <si>
    <t>KHOA/TRƯỞNG BỘ MÔN</t>
  </si>
  <si>
    <t>Đăng</t>
  </si>
  <si>
    <t>Lê Thanh</t>
  </si>
  <si>
    <t>Ly</t>
  </si>
  <si>
    <t>Nghi</t>
  </si>
  <si>
    <t>Trọng</t>
  </si>
  <si>
    <t>Nguyễn Khánh</t>
  </si>
  <si>
    <t>Nguyễn Tấn</t>
  </si>
  <si>
    <t>Nguyễn Xuân</t>
  </si>
  <si>
    <t>Trần Ngọc</t>
  </si>
  <si>
    <t>Nguyễn Thị Thanh</t>
  </si>
  <si>
    <t>Phạm Minh</t>
  </si>
  <si>
    <t>Nguyễn Như</t>
  </si>
  <si>
    <t>Lê Hữu</t>
  </si>
  <si>
    <t>Văn</t>
  </si>
  <si>
    <t>Trần Thanh</t>
  </si>
  <si>
    <t xml:space="preserve">      NĂM HỌC</t>
  </si>
  <si>
    <t>Lê Thị Kim</t>
  </si>
  <si>
    <t>Ngô Đình</t>
  </si>
  <si>
    <t>Thuận</t>
  </si>
  <si>
    <t>Trần Đức</t>
  </si>
  <si>
    <t>Việt</t>
  </si>
  <si>
    <t>Xuân</t>
  </si>
  <si>
    <t>Lê Công</t>
  </si>
  <si>
    <t>Nhật</t>
  </si>
  <si>
    <t>Phạm Văn</t>
  </si>
  <si>
    <t>Trần Trung</t>
  </si>
  <si>
    <t>Phạm Hồng</t>
  </si>
  <si>
    <t>Trần Cẩm</t>
  </si>
  <si>
    <t>Ngô Thị</t>
  </si>
  <si>
    <t>Đặng Thị Diễm</t>
  </si>
  <si>
    <t>Trần Thị Bảo</t>
  </si>
  <si>
    <t>Trần Khánh</t>
  </si>
  <si>
    <t xml:space="preserve">Nguyễn Thị Minh </t>
  </si>
  <si>
    <t>Trần Nguyễn Trúc</t>
  </si>
  <si>
    <t>Quí</t>
  </si>
  <si>
    <t>Hoà</t>
  </si>
  <si>
    <t>Nguyễn Diệu</t>
  </si>
  <si>
    <t>Trần Xuân</t>
  </si>
  <si>
    <t>Xuyên</t>
  </si>
  <si>
    <t>Lê Kim</t>
  </si>
  <si>
    <t>Thắm</t>
  </si>
  <si>
    <t>Nguyễn Thị Thảo</t>
  </si>
  <si>
    <t xml:space="preserve">Nguyễn Thị Hồng </t>
  </si>
  <si>
    <t>Quy</t>
  </si>
  <si>
    <t>Phan Thanh</t>
  </si>
  <si>
    <t xml:space="preserve">Lê Xuân </t>
  </si>
  <si>
    <t>Nguyễn Thị Quỳnh</t>
  </si>
  <si>
    <t>Trần Thị Ngọc</t>
  </si>
  <si>
    <t>Lê Yến</t>
  </si>
  <si>
    <t>Trần Công</t>
  </si>
  <si>
    <t xml:space="preserve">Phạm Văn </t>
  </si>
  <si>
    <t>Lý</t>
  </si>
  <si>
    <t>Huỳnh Tấn</t>
  </si>
  <si>
    <t>Lê Minh</t>
  </si>
  <si>
    <t>Phan Đức</t>
  </si>
  <si>
    <t>Lan</t>
  </si>
  <si>
    <t>Chí</t>
  </si>
  <si>
    <t>Huỳnh Thị Ngọc</t>
  </si>
  <si>
    <t>Tấn</t>
  </si>
  <si>
    <t>Danh</t>
  </si>
  <si>
    <t>Nguyễn Bích</t>
  </si>
  <si>
    <t>Huỳnh Thị Hồng</t>
  </si>
  <si>
    <t>Thùy</t>
  </si>
  <si>
    <t>Võ Minh</t>
  </si>
  <si>
    <t>Nguyễn Chí</t>
  </si>
  <si>
    <t>Trần Huỳnh</t>
  </si>
  <si>
    <t>Đỗ Văn</t>
  </si>
  <si>
    <t>Phạm Khánh</t>
  </si>
  <si>
    <t>Liên</t>
  </si>
  <si>
    <t xml:space="preserve">Nguyễn Mạnh </t>
  </si>
  <si>
    <t>Mai Thành</t>
  </si>
  <si>
    <t>Trần Duy</t>
  </si>
  <si>
    <t>Bùi Minh</t>
  </si>
  <si>
    <t xml:space="preserve">Nguyễn Đức </t>
  </si>
  <si>
    <t xml:space="preserve">Nguyễn Tiến </t>
  </si>
  <si>
    <t>Huỳnh Nhật</t>
  </si>
  <si>
    <t xml:space="preserve">Nguyễn Anh </t>
  </si>
  <si>
    <t>Hồ Tấn</t>
  </si>
  <si>
    <t>Đặng Thị Kim</t>
  </si>
  <si>
    <t>06ĐH_MT3</t>
  </si>
  <si>
    <t>0650020090</t>
  </si>
  <si>
    <t>0650020091</t>
  </si>
  <si>
    <t>Nguyễn Quốc Gia</t>
  </si>
  <si>
    <t>0650020092</t>
  </si>
  <si>
    <t>Nguyễn A</t>
  </si>
  <si>
    <t>Có</t>
  </si>
  <si>
    <t>0650020094</t>
  </si>
  <si>
    <t>0650020096</t>
  </si>
  <si>
    <t>Huỳnh Thị Thúy</t>
  </si>
  <si>
    <t>0650020095</t>
  </si>
  <si>
    <t>0650020097</t>
  </si>
  <si>
    <t xml:space="preserve">Nguyễn Mỹ </t>
  </si>
  <si>
    <t>0650020093</t>
  </si>
  <si>
    <t>0650020098</t>
  </si>
  <si>
    <t>Võ Thị Sơn</t>
  </si>
  <si>
    <t>0650020099</t>
  </si>
  <si>
    <t>0650020100</t>
  </si>
  <si>
    <t>Hoàn</t>
  </si>
  <si>
    <t>0650020102</t>
  </si>
  <si>
    <t>0650020103</t>
  </si>
  <si>
    <t>Lê Lệ</t>
  </si>
  <si>
    <t>0650020101</t>
  </si>
  <si>
    <t>0650020104</t>
  </si>
  <si>
    <t>Khuyên</t>
  </si>
  <si>
    <t>0650020105</t>
  </si>
  <si>
    <t>0650020106</t>
  </si>
  <si>
    <t>Dương Thị Mỹ</t>
  </si>
  <si>
    <t>0650020107</t>
  </si>
  <si>
    <t>0650020108</t>
  </si>
  <si>
    <t>Luận</t>
  </si>
  <si>
    <t>0650020109</t>
  </si>
  <si>
    <t>Trần Khả</t>
  </si>
  <si>
    <t>0650020110</t>
  </si>
  <si>
    <t>Huỳnh Hiếu</t>
  </si>
  <si>
    <t>0650020156</t>
  </si>
  <si>
    <t>Đinh Nguyễn Minh</t>
  </si>
  <si>
    <t>0650020112</t>
  </si>
  <si>
    <t xml:space="preserve">Nguyễn Thị Kiều </t>
  </si>
  <si>
    <t>0650020111</t>
  </si>
  <si>
    <t>Phạm Tuyết</t>
  </si>
  <si>
    <t>0650020113</t>
  </si>
  <si>
    <t>0650020114</t>
  </si>
  <si>
    <t>0650020115</t>
  </si>
  <si>
    <t>0650020134</t>
  </si>
  <si>
    <t>0650020116</t>
  </si>
  <si>
    <t>Trần Thị Như</t>
  </si>
  <si>
    <t>0650020117</t>
  </si>
  <si>
    <t>0650020118</t>
  </si>
  <si>
    <t>0650020119</t>
  </si>
  <si>
    <t>Thêm</t>
  </si>
  <si>
    <t>0650020120</t>
  </si>
  <si>
    <t xml:space="preserve">Phạm Thị Kim </t>
  </si>
  <si>
    <t>0650020121</t>
  </si>
  <si>
    <t>0650020122</t>
  </si>
  <si>
    <t xml:space="preserve">Trần Thị Mỷ </t>
  </si>
  <si>
    <t>0650020124</t>
  </si>
  <si>
    <t>0650020123</t>
  </si>
  <si>
    <t>Phạm Thị Cẩm</t>
  </si>
  <si>
    <t>0650020125</t>
  </si>
  <si>
    <t xml:space="preserve">Lưu Nguyễn Công </t>
  </si>
  <si>
    <t>0650020126</t>
  </si>
  <si>
    <t>0650020127</t>
  </si>
  <si>
    <t>0650020128</t>
  </si>
  <si>
    <t>Trực</t>
  </si>
  <si>
    <t>0650020129</t>
  </si>
  <si>
    <t>0650020130</t>
  </si>
  <si>
    <t>0650020131</t>
  </si>
  <si>
    <t>0650020132</t>
  </si>
  <si>
    <t>0650020133</t>
  </si>
  <si>
    <t>Đặng Thị</t>
  </si>
  <si>
    <t>06ĐH_MT4</t>
  </si>
  <si>
    <t>0650020135</t>
  </si>
  <si>
    <t>Trần Thị Vân</t>
  </si>
  <si>
    <t>0650020136</t>
  </si>
  <si>
    <t>0650020137</t>
  </si>
  <si>
    <t xml:space="preserve">Vũ Gia </t>
  </si>
  <si>
    <t>0650020138</t>
  </si>
  <si>
    <t xml:space="preserve">Nguyễn Thị Mỹ </t>
  </si>
  <si>
    <t>0650020139</t>
  </si>
  <si>
    <t>0650020141</t>
  </si>
  <si>
    <t>Võ Hoài</t>
  </si>
  <si>
    <t>0650020142</t>
  </si>
  <si>
    <t>Văn Thị Thảo</t>
  </si>
  <si>
    <t>0650020140</t>
  </si>
  <si>
    <t>0650020144</t>
  </si>
  <si>
    <t>Huỳnh Ngọc</t>
  </si>
  <si>
    <t>0650020143</t>
  </si>
  <si>
    <t>0650020145</t>
  </si>
  <si>
    <t>Phạm Vượt Hứa</t>
  </si>
  <si>
    <t>Hẹn</t>
  </si>
  <si>
    <t>0650020146</t>
  </si>
  <si>
    <t>Đỗ Đức</t>
  </si>
  <si>
    <t>0650020147</t>
  </si>
  <si>
    <t>0650020148</t>
  </si>
  <si>
    <t>0650020149</t>
  </si>
  <si>
    <t>0650020150</t>
  </si>
  <si>
    <t xml:space="preserve">Đặng Thị Ngọc </t>
  </si>
  <si>
    <t>0650020151</t>
  </si>
  <si>
    <t>0650020152</t>
  </si>
  <si>
    <t>0650020153</t>
  </si>
  <si>
    <t xml:space="preserve">Huỳnh Công </t>
  </si>
  <si>
    <t>0650020154</t>
  </si>
  <si>
    <t>Trần Diểm</t>
  </si>
  <si>
    <t>0650020155</t>
  </si>
  <si>
    <t>Dương Bích</t>
  </si>
  <si>
    <t>0650020157</t>
  </si>
  <si>
    <t>0650020158</t>
  </si>
  <si>
    <t>Nhị</t>
  </si>
  <si>
    <t>0650020159</t>
  </si>
  <si>
    <t>Trần Thục</t>
  </si>
  <si>
    <t>Nương</t>
  </si>
  <si>
    <t>0650020160</t>
  </si>
  <si>
    <t>0650020161</t>
  </si>
  <si>
    <t>0650020162</t>
  </si>
  <si>
    <t>0650020163</t>
  </si>
  <si>
    <t>Tô Hoàng</t>
  </si>
  <si>
    <t>0650020165</t>
  </si>
  <si>
    <t xml:space="preserve">Chu Văn </t>
  </si>
  <si>
    <t>0650020166</t>
  </si>
  <si>
    <t xml:space="preserve">Trần Duy </t>
  </si>
  <si>
    <t>0650020164</t>
  </si>
  <si>
    <t>Nguyễn Mạnh</t>
  </si>
  <si>
    <t>0650020167</t>
  </si>
  <si>
    <t>Nguyễn Chánh</t>
  </si>
  <si>
    <t>0650020169</t>
  </si>
  <si>
    <t xml:space="preserve">Nguyễn Công </t>
  </si>
  <si>
    <t>0650020170</t>
  </si>
  <si>
    <t>0650020168</t>
  </si>
  <si>
    <t>Nguyễn Phạm Minh</t>
  </si>
  <si>
    <t>0650020172</t>
  </si>
  <si>
    <t>Ngô Đông</t>
  </si>
  <si>
    <t>0650020173</t>
  </si>
  <si>
    <t xml:space="preserve">Bùi Nguyễn Bích </t>
  </si>
  <si>
    <t>0650020174</t>
  </si>
  <si>
    <t>Huỳnh Bảo</t>
  </si>
  <si>
    <t>0650020175</t>
  </si>
  <si>
    <t>0650020176</t>
  </si>
  <si>
    <t>Đặng Minh</t>
  </si>
  <si>
    <t>0650020171</t>
  </si>
  <si>
    <t>Tuyến</t>
  </si>
  <si>
    <t>0650020177</t>
  </si>
  <si>
    <t>Lưu Thị Tường</t>
  </si>
  <si>
    <t>0650020178</t>
  </si>
  <si>
    <t>Võ Thị Anh</t>
  </si>
  <si>
    <t>0650020179</t>
  </si>
  <si>
    <t>Văn Hải</t>
  </si>
  <si>
    <t>06ĐH_QLDD1</t>
  </si>
  <si>
    <t>0650040001</t>
  </si>
  <si>
    <t>Phan Khánh</t>
  </si>
  <si>
    <t>0650040002</t>
  </si>
  <si>
    <t>Phạm Nguyễn Hùng</t>
  </si>
  <si>
    <t>0650040003</t>
  </si>
  <si>
    <t>Nguyễn Hoàng Quyên</t>
  </si>
  <si>
    <t>0650040007</t>
  </si>
  <si>
    <t>0650040005</t>
  </si>
  <si>
    <t>0650040004</t>
  </si>
  <si>
    <t>Trương Hoàng Hải</t>
  </si>
  <si>
    <t>0650040006</t>
  </si>
  <si>
    <t>0650040008</t>
  </si>
  <si>
    <t xml:space="preserve">Nguyễn Thị Xuân </t>
  </si>
  <si>
    <t>0650040010</t>
  </si>
  <si>
    <t>Võ Nhựt</t>
  </si>
  <si>
    <t>0650040009</t>
  </si>
  <si>
    <t>Trịnh Thị Ngọc</t>
  </si>
  <si>
    <t>0650040011</t>
  </si>
  <si>
    <t>Phan Ngọc</t>
  </si>
  <si>
    <t>0650040012</t>
  </si>
  <si>
    <t>Phạm Lý Quỳnh</t>
  </si>
  <si>
    <t>0650040235</t>
  </si>
  <si>
    <t xml:space="preserve">Võ Thị </t>
  </si>
  <si>
    <t>0650040013</t>
  </si>
  <si>
    <t>0650040014</t>
  </si>
  <si>
    <t>Hưởng</t>
  </si>
  <si>
    <t>0650040015</t>
  </si>
  <si>
    <t>Đặng Hoàng</t>
  </si>
  <si>
    <t>0650040016</t>
  </si>
  <si>
    <t>Phan Thị Ngọc</t>
  </si>
  <si>
    <t>0650040017</t>
  </si>
  <si>
    <t>0650040018</t>
  </si>
  <si>
    <t>Phạm Võ Trúc</t>
  </si>
  <si>
    <t>0650040019</t>
  </si>
  <si>
    <t>Hồ Vũ Yến</t>
  </si>
  <si>
    <t>0650040020</t>
  </si>
  <si>
    <t>Trần Nguyễn Trung</t>
  </si>
  <si>
    <t>0650040024</t>
  </si>
  <si>
    <t xml:space="preserve">Lê Phượng </t>
  </si>
  <si>
    <t>0650040023</t>
  </si>
  <si>
    <t>Nguyễn Phan Thùy</t>
  </si>
  <si>
    <t>0650040021</t>
  </si>
  <si>
    <t>0650040022</t>
  </si>
  <si>
    <t>0650040025</t>
  </si>
  <si>
    <t>0650040027</t>
  </si>
  <si>
    <t>Lê Khánh</t>
  </si>
  <si>
    <t>0650040026</t>
  </si>
  <si>
    <t>0650040028</t>
  </si>
  <si>
    <t>Nguyễn Lê Tuyết</t>
  </si>
  <si>
    <t>0650040029</t>
  </si>
  <si>
    <t>0650040030</t>
  </si>
  <si>
    <t>0650040031</t>
  </si>
  <si>
    <t>0650040033</t>
  </si>
  <si>
    <t>0650040032</t>
  </si>
  <si>
    <t>Vũ Đức</t>
  </si>
  <si>
    <t>0650040035</t>
  </si>
  <si>
    <t>0650040034</t>
  </si>
  <si>
    <t xml:space="preserve">Ngô Minh </t>
  </si>
  <si>
    <t>0650040036</t>
  </si>
  <si>
    <t>Huỳnh Anh</t>
  </si>
  <si>
    <t>0650040037</t>
  </si>
  <si>
    <t>0650040038</t>
  </si>
  <si>
    <t>0650040040</t>
  </si>
  <si>
    <t>Mai Lê Thanh</t>
  </si>
  <si>
    <t>0650040039</t>
  </si>
  <si>
    <t>0650040041</t>
  </si>
  <si>
    <t>0650040042</t>
  </si>
  <si>
    <t>0650040043</t>
  </si>
  <si>
    <t>0650040044</t>
  </si>
  <si>
    <t>0650040046</t>
  </si>
  <si>
    <t>Hà Thị Thảo</t>
  </si>
  <si>
    <t>0650040045</t>
  </si>
  <si>
    <t>Trương Thị Bảo</t>
  </si>
  <si>
    <t>0650040047</t>
  </si>
  <si>
    <t>0650040261</t>
  </si>
  <si>
    <t xml:space="preserve">Lê Quang </t>
  </si>
  <si>
    <t>0650040049</t>
  </si>
  <si>
    <t>0650040048</t>
  </si>
  <si>
    <t>0650040050</t>
  </si>
  <si>
    <t>0650040051</t>
  </si>
  <si>
    <t>0650040052</t>
  </si>
  <si>
    <t>0650040053</t>
  </si>
  <si>
    <t xml:space="preserve">Lý Quốc </t>
  </si>
  <si>
    <t>0650040054</t>
  </si>
  <si>
    <t>0650040055</t>
  </si>
  <si>
    <t>Nguyễn Cao Tường</t>
  </si>
  <si>
    <t>0650040056</t>
  </si>
  <si>
    <t>Đào Thị Hải</t>
  </si>
  <si>
    <t>06ĐH_QLDD2</t>
  </si>
  <si>
    <t>0650040057</t>
  </si>
  <si>
    <t>Nguyễn Hoàng Kim</t>
  </si>
  <si>
    <t>0650040058</t>
  </si>
  <si>
    <t>Nguyễn Lê Quỳnh</t>
  </si>
  <si>
    <t>0650040059</t>
  </si>
  <si>
    <t>Điểu</t>
  </si>
  <si>
    <t>Biệt</t>
  </si>
  <si>
    <t>0650040060</t>
  </si>
  <si>
    <t>0650040061</t>
  </si>
  <si>
    <t>Chức</t>
  </si>
  <si>
    <t>0650040062</t>
  </si>
  <si>
    <t>0650040064</t>
  </si>
  <si>
    <t>0650040065</t>
  </si>
  <si>
    <t>Nguyễn Hồ Hoàng</t>
  </si>
  <si>
    <t>650040067</t>
  </si>
  <si>
    <t>650040066</t>
  </si>
  <si>
    <t>0650040063</t>
  </si>
  <si>
    <t>650040068</t>
  </si>
  <si>
    <t>Lê Thị Như</t>
  </si>
  <si>
    <t>650040069</t>
  </si>
  <si>
    <t>650040070</t>
  </si>
  <si>
    <t>Phạm Ngọc Thảo</t>
  </si>
  <si>
    <t>650040071</t>
  </si>
  <si>
    <t>650040073</t>
  </si>
  <si>
    <t>650040074</t>
  </si>
  <si>
    <t xml:space="preserve">Phan Thị Ngọc </t>
  </si>
  <si>
    <t>650040072</t>
  </si>
  <si>
    <t>0650040075</t>
  </si>
  <si>
    <t>650040076</t>
  </si>
  <si>
    <t>Diệp Thị Thúy</t>
  </si>
  <si>
    <t>650040078</t>
  </si>
  <si>
    <t>Bùi Thị Mỹ</t>
  </si>
  <si>
    <t>650040079</t>
  </si>
  <si>
    <t>650040077</t>
  </si>
  <si>
    <t>Võ Minh Phương</t>
  </si>
  <si>
    <t>650040080</t>
  </si>
  <si>
    <t>Trần Nguyễn Hồng</t>
  </si>
  <si>
    <t>650040081</t>
  </si>
  <si>
    <t>650040082</t>
  </si>
  <si>
    <t>Mơ</t>
  </si>
  <si>
    <t>650040084</t>
  </si>
  <si>
    <t xml:space="preserve">Nguyễn Võ Kim </t>
  </si>
  <si>
    <t>650040083</t>
  </si>
  <si>
    <t>Phạm Đào Thanh</t>
  </si>
  <si>
    <t>650040085</t>
  </si>
  <si>
    <t>Lê Đỗ Kim</t>
  </si>
  <si>
    <t>650040086</t>
  </si>
  <si>
    <t>650040087</t>
  </si>
  <si>
    <t>650040252</t>
  </si>
  <si>
    <t>650040088</t>
  </si>
  <si>
    <t>650040089</t>
  </si>
  <si>
    <t>Phan Lê Minh</t>
  </si>
  <si>
    <t>650040090</t>
  </si>
  <si>
    <t xml:space="preserve">Triệu </t>
  </si>
  <si>
    <t>650040091</t>
  </si>
  <si>
    <t>650040092</t>
  </si>
  <si>
    <t>650040093</t>
  </si>
  <si>
    <t>650040094</t>
  </si>
  <si>
    <t>Trần Nguyễn Ngọc</t>
  </si>
  <si>
    <t>650040095</t>
  </si>
  <si>
    <t>650040096</t>
  </si>
  <si>
    <t>0650040097</t>
  </si>
  <si>
    <t>Hoàng Phi</t>
  </si>
  <si>
    <t>650040098</t>
  </si>
  <si>
    <t>Nguyễn Nhựt</t>
  </si>
  <si>
    <t>650040099</t>
  </si>
  <si>
    <t>Cao Thị Thanh</t>
  </si>
  <si>
    <t>650040100</t>
  </si>
  <si>
    <t>650040101</t>
  </si>
  <si>
    <t>Nguyễn Phi</t>
  </si>
  <si>
    <t>Thường</t>
  </si>
  <si>
    <t>650040102</t>
  </si>
  <si>
    <t>Nguyễn Thị Triều</t>
  </si>
  <si>
    <t>650040103</t>
  </si>
  <si>
    <t>Rum Thị Mỹ</t>
  </si>
  <si>
    <t>0650040104</t>
  </si>
  <si>
    <t>Đào Ngọc Diễm</t>
  </si>
  <si>
    <t>650040105</t>
  </si>
  <si>
    <t>Huỳnh Kim</t>
  </si>
  <si>
    <t>650040106</t>
  </si>
  <si>
    <t>650040112</t>
  </si>
  <si>
    <t>Phùng Thị Cẩm</t>
  </si>
  <si>
    <t>650040107</t>
  </si>
  <si>
    <t>Võ Nguyễn Cẩm</t>
  </si>
  <si>
    <t>650040108</t>
  </si>
  <si>
    <t>Huỳnh Thị Thanh</t>
  </si>
  <si>
    <t>650040109</t>
  </si>
  <si>
    <t>650040110</t>
  </si>
  <si>
    <t>650040111</t>
  </si>
  <si>
    <t>Hồ Thị Bích</t>
  </si>
  <si>
    <t>Liễu</t>
  </si>
  <si>
    <t>Học ghép</t>
  </si>
  <si>
    <t xml:space="preserve">Cao Thành </t>
  </si>
  <si>
    <t>0350080177</t>
  </si>
  <si>
    <t>NHỮNG NLCB CỦA CNMLN (HPI)</t>
  </si>
  <si>
    <t>NGUYỄN THỊ NGỌC</t>
  </si>
  <si>
    <t xml:space="preserve">I </t>
  </si>
  <si>
    <t>2017-2018</t>
  </si>
  <si>
    <t>0710100031</t>
  </si>
  <si>
    <t>0350040108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</si>
</sst>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2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/>
    <xf numFmtId="165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NumberFormat="1" applyFont="1" applyBorder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6" fillId="0" borderId="9" xfId="0" quotePrefix="1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73"/>
  <sheetViews>
    <sheetView view="pageLayout" topLeftCell="A52" zoomScaleNormal="100" workbookViewId="0">
      <selection activeCell="O5" sqref="O5"/>
    </sheetView>
  </sheetViews>
  <sheetFormatPr defaultRowHeight="15"/>
  <cols>
    <col min="1" max="1" width="7.5703125" customWidth="1"/>
    <col min="2" max="2" width="13.85546875" customWidth="1"/>
    <col min="3" max="3" width="24.5703125" customWidth="1"/>
    <col min="4" max="4" width="11.5703125" customWidth="1"/>
  </cols>
  <sheetData>
    <row r="1" spans="1:9" ht="15.7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>
      <c r="A2" s="34" t="s">
        <v>2</v>
      </c>
      <c r="B2" s="34"/>
      <c r="C2" s="34"/>
      <c r="D2" s="34"/>
      <c r="E2" s="35" t="s">
        <v>3</v>
      </c>
      <c r="F2" s="35"/>
      <c r="G2" s="35"/>
      <c r="H2" s="35"/>
      <c r="I2" s="35"/>
    </row>
    <row r="3" spans="1:9" ht="15.7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>
      <c r="A4" s="34" t="s">
        <v>23</v>
      </c>
      <c r="B4" s="34"/>
      <c r="C4" s="34"/>
      <c r="D4" s="34"/>
      <c r="E4" s="1"/>
      <c r="F4" s="1"/>
      <c r="G4" s="1"/>
      <c r="H4" s="1"/>
      <c r="I4" s="1"/>
    </row>
    <row r="5" spans="1:9" ht="15.75">
      <c r="A5" s="15"/>
      <c r="B5" s="15"/>
      <c r="C5" s="15"/>
      <c r="D5" s="15"/>
      <c r="E5" s="1"/>
      <c r="F5" s="1"/>
      <c r="G5" s="1"/>
      <c r="H5" s="1"/>
      <c r="I5" s="1"/>
    </row>
    <row r="6" spans="1:9" ht="19.5">
      <c r="A6" s="36" t="s">
        <v>5</v>
      </c>
      <c r="B6" s="36"/>
      <c r="C6" s="36"/>
      <c r="D6" s="36"/>
      <c r="E6" s="36"/>
      <c r="F6" s="36"/>
      <c r="G6" s="36"/>
      <c r="H6" s="36"/>
      <c r="I6" s="36"/>
    </row>
    <row r="7" spans="1:9" ht="15.75">
      <c r="A7" s="15"/>
      <c r="B7" s="15"/>
      <c r="C7" s="15"/>
      <c r="D7" s="15"/>
      <c r="E7" s="15"/>
      <c r="F7" s="15"/>
      <c r="G7" s="15"/>
      <c r="H7" s="15"/>
      <c r="I7" s="15"/>
    </row>
    <row r="8" spans="1:9" ht="15.75">
      <c r="A8" s="14" t="s">
        <v>6</v>
      </c>
      <c r="B8" s="14"/>
      <c r="C8" s="14" t="s">
        <v>551</v>
      </c>
      <c r="D8" s="14"/>
      <c r="E8" s="37" t="s">
        <v>7</v>
      </c>
      <c r="F8" s="37"/>
      <c r="G8" s="33">
        <v>2</v>
      </c>
      <c r="H8" s="2"/>
      <c r="I8" s="2"/>
    </row>
    <row r="9" spans="1:9" ht="15.75">
      <c r="A9" s="37" t="s">
        <v>8</v>
      </c>
      <c r="B9" s="37"/>
      <c r="C9" s="37" t="s">
        <v>220</v>
      </c>
      <c r="D9" s="37"/>
      <c r="E9" s="37" t="s">
        <v>9</v>
      </c>
      <c r="F9" s="37"/>
      <c r="G9" s="33" t="s">
        <v>553</v>
      </c>
      <c r="H9" s="2"/>
      <c r="I9" s="2"/>
    </row>
    <row r="10" spans="1:9" ht="15.75">
      <c r="A10" s="37" t="s">
        <v>10</v>
      </c>
      <c r="B10" s="37"/>
      <c r="C10" s="37" t="s">
        <v>552</v>
      </c>
      <c r="D10" s="37"/>
      <c r="E10" s="14" t="s">
        <v>156</v>
      </c>
      <c r="F10" s="3"/>
      <c r="G10" s="14" t="s">
        <v>554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9" t="s">
        <v>11</v>
      </c>
      <c r="B12" s="41" t="s">
        <v>12</v>
      </c>
      <c r="C12" s="43" t="s">
        <v>13</v>
      </c>
      <c r="D12" s="44"/>
      <c r="E12" s="4" t="s">
        <v>14</v>
      </c>
      <c r="F12" s="4" t="s">
        <v>15</v>
      </c>
      <c r="G12" s="47" t="s">
        <v>16</v>
      </c>
      <c r="H12" s="48"/>
      <c r="I12" s="49" t="s">
        <v>17</v>
      </c>
    </row>
    <row r="13" spans="1:9" ht="15.75">
      <c r="A13" s="40"/>
      <c r="B13" s="42"/>
      <c r="C13" s="45"/>
      <c r="D13" s="46"/>
      <c r="E13" s="5">
        <v>0.3</v>
      </c>
      <c r="F13" s="5">
        <v>0.7</v>
      </c>
      <c r="G13" s="6" t="s">
        <v>18</v>
      </c>
      <c r="H13" s="6" t="s">
        <v>19</v>
      </c>
      <c r="I13" s="50"/>
    </row>
    <row r="14" spans="1:9" ht="15.7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>
      <c r="A15" s="18">
        <v>1</v>
      </c>
      <c r="B15" s="23" t="s">
        <v>221</v>
      </c>
      <c r="C15" s="22" t="s">
        <v>116</v>
      </c>
      <c r="D15" s="22" t="s">
        <v>80</v>
      </c>
      <c r="E15" s="19">
        <v>7.5</v>
      </c>
      <c r="F15" s="19">
        <v>5</v>
      </c>
      <c r="G15" s="19">
        <f>E15*$E$13+F15*$F$13</f>
        <v>5.75</v>
      </c>
      <c r="H15" s="20" t="str">
        <f>IF(G15&lt;4,"F",IF(G15&lt;=4.9,"D",IF(G15&lt;=5.4,"D+",IF(G15&lt;=5.9,"C",IF(G15&lt;=6.9,"C+",IF(G15&lt;=7.9,"B",IF(G15&lt;=8.4,"B+","A")))))))</f>
        <v>C</v>
      </c>
      <c r="I15" s="21"/>
    </row>
    <row r="16" spans="1:9" ht="16.5">
      <c r="A16" s="18">
        <v>2</v>
      </c>
      <c r="B16" s="23" t="s">
        <v>222</v>
      </c>
      <c r="C16" s="22" t="s">
        <v>223</v>
      </c>
      <c r="D16" s="22" t="s">
        <v>25</v>
      </c>
      <c r="E16" s="19">
        <v>8</v>
      </c>
      <c r="F16" s="19">
        <v>4</v>
      </c>
      <c r="G16" s="19">
        <f t="shared" ref="G16:G62" si="0">E16*$E$13+F16*$F$13</f>
        <v>5.1999999999999993</v>
      </c>
      <c r="H16" s="20" t="str">
        <f t="shared" ref="H16:H62" si="1">IF(G16&lt;4,"F",IF(G16&lt;=4.9,"D",IF(G16&lt;=5.4,"D+",IF(G16&lt;=5.9,"C",IF(G16&lt;=6.9,"C+",IF(G16&lt;=7.9,"B",IF(G16&lt;=8.4,"B+","A")))))))</f>
        <v>D+</v>
      </c>
      <c r="I16" s="21"/>
    </row>
    <row r="17" spans="1:9" ht="16.5">
      <c r="A17" s="18">
        <v>3</v>
      </c>
      <c r="B17" s="23" t="s">
        <v>224</v>
      </c>
      <c r="C17" s="22" t="s">
        <v>225</v>
      </c>
      <c r="D17" s="22" t="s">
        <v>226</v>
      </c>
      <c r="E17" s="19">
        <v>6</v>
      </c>
      <c r="F17" s="19">
        <v>5</v>
      </c>
      <c r="G17" s="19">
        <f t="shared" si="0"/>
        <v>5.3</v>
      </c>
      <c r="H17" s="20" t="str">
        <f t="shared" si="1"/>
        <v>D+</v>
      </c>
      <c r="I17" s="21"/>
    </row>
    <row r="18" spans="1:9" ht="16.5">
      <c r="A18" s="18">
        <v>4</v>
      </c>
      <c r="B18" s="23" t="s">
        <v>227</v>
      </c>
      <c r="C18" s="22" t="s">
        <v>215</v>
      </c>
      <c r="D18" s="22" t="s">
        <v>81</v>
      </c>
      <c r="E18" s="19">
        <v>6.5</v>
      </c>
      <c r="F18" s="19">
        <v>7</v>
      </c>
      <c r="G18" s="19">
        <f t="shared" si="0"/>
        <v>6.85</v>
      </c>
      <c r="H18" s="20" t="str">
        <f t="shared" si="1"/>
        <v>C+</v>
      </c>
      <c r="I18" s="21"/>
    </row>
    <row r="19" spans="1:9" ht="16.5">
      <c r="A19" s="18">
        <v>5</v>
      </c>
      <c r="B19" s="23" t="s">
        <v>228</v>
      </c>
      <c r="C19" s="22" t="s">
        <v>229</v>
      </c>
      <c r="D19" s="22" t="s">
        <v>97</v>
      </c>
      <c r="E19" s="19">
        <v>6.5</v>
      </c>
      <c r="F19" s="19">
        <v>5</v>
      </c>
      <c r="G19" s="19">
        <f t="shared" si="0"/>
        <v>5.45</v>
      </c>
      <c r="H19" s="20" t="str">
        <f t="shared" si="1"/>
        <v>C</v>
      </c>
      <c r="I19" s="21"/>
    </row>
    <row r="20" spans="1:9" ht="16.5">
      <c r="A20" s="18">
        <v>6</v>
      </c>
      <c r="B20" s="23" t="s">
        <v>230</v>
      </c>
      <c r="C20" s="22" t="s">
        <v>208</v>
      </c>
      <c r="D20" s="22" t="s">
        <v>97</v>
      </c>
      <c r="E20" s="19">
        <v>7.5</v>
      </c>
      <c r="F20" s="19">
        <v>7</v>
      </c>
      <c r="G20" s="19">
        <f t="shared" si="0"/>
        <v>7.1499999999999995</v>
      </c>
      <c r="H20" s="20" t="str">
        <f t="shared" si="1"/>
        <v>B</v>
      </c>
      <c r="I20" s="21"/>
    </row>
    <row r="21" spans="1:9" ht="16.5">
      <c r="A21" s="18">
        <v>7</v>
      </c>
      <c r="B21" s="23" t="s">
        <v>231</v>
      </c>
      <c r="C21" s="22" t="s">
        <v>232</v>
      </c>
      <c r="D21" s="22" t="s">
        <v>27</v>
      </c>
      <c r="E21" s="19">
        <v>8</v>
      </c>
      <c r="F21" s="19"/>
      <c r="G21" s="19">
        <f t="shared" si="0"/>
        <v>2.4</v>
      </c>
      <c r="H21" s="20" t="str">
        <f t="shared" si="1"/>
        <v>F</v>
      </c>
      <c r="I21" s="21"/>
    </row>
    <row r="22" spans="1:9" ht="16.5">
      <c r="A22" s="18">
        <v>8</v>
      </c>
      <c r="B22" s="23" t="s">
        <v>233</v>
      </c>
      <c r="C22" s="22" t="s">
        <v>31</v>
      </c>
      <c r="D22" s="22" t="s">
        <v>29</v>
      </c>
      <c r="E22" s="19">
        <v>9</v>
      </c>
      <c r="F22" s="19">
        <v>9</v>
      </c>
      <c r="G22" s="19">
        <f t="shared" si="0"/>
        <v>9</v>
      </c>
      <c r="H22" s="20" t="str">
        <f t="shared" si="1"/>
        <v>A</v>
      </c>
      <c r="I22" s="21"/>
    </row>
    <row r="23" spans="1:9" ht="16.5">
      <c r="A23" s="18">
        <v>9</v>
      </c>
      <c r="B23" s="23" t="s">
        <v>234</v>
      </c>
      <c r="C23" s="22" t="s">
        <v>235</v>
      </c>
      <c r="D23" s="22" t="s">
        <v>82</v>
      </c>
      <c r="E23" s="19">
        <v>7</v>
      </c>
      <c r="F23" s="19">
        <v>7.5</v>
      </c>
      <c r="G23" s="19">
        <f t="shared" si="0"/>
        <v>7.35</v>
      </c>
      <c r="H23" s="20" t="str">
        <f t="shared" si="1"/>
        <v>B</v>
      </c>
      <c r="I23" s="21"/>
    </row>
    <row r="24" spans="1:9" ht="16.5">
      <c r="A24" s="18">
        <v>10</v>
      </c>
      <c r="B24" s="23" t="s">
        <v>236</v>
      </c>
      <c r="C24" s="22" t="s">
        <v>99</v>
      </c>
      <c r="D24" s="22" t="s">
        <v>83</v>
      </c>
      <c r="E24" s="19">
        <v>7</v>
      </c>
      <c r="F24" s="19">
        <v>7</v>
      </c>
      <c r="G24" s="19">
        <f t="shared" si="0"/>
        <v>7</v>
      </c>
      <c r="H24" s="20" t="str">
        <f t="shared" si="1"/>
        <v>B</v>
      </c>
      <c r="I24" s="21"/>
    </row>
    <row r="25" spans="1:9" ht="16.5">
      <c r="A25" s="18">
        <v>11</v>
      </c>
      <c r="B25" s="23" t="s">
        <v>237</v>
      </c>
      <c r="C25" s="22" t="s">
        <v>91</v>
      </c>
      <c r="D25" s="22" t="s">
        <v>238</v>
      </c>
      <c r="E25" s="19">
        <v>7.5</v>
      </c>
      <c r="F25" s="19">
        <v>8</v>
      </c>
      <c r="G25" s="19">
        <f t="shared" si="0"/>
        <v>7.85</v>
      </c>
      <c r="H25" s="20" t="str">
        <f t="shared" si="1"/>
        <v>B</v>
      </c>
      <c r="I25" s="21"/>
    </row>
    <row r="26" spans="1:9" ht="16.5">
      <c r="A26" s="18">
        <v>12</v>
      </c>
      <c r="B26" s="23" t="s">
        <v>239</v>
      </c>
      <c r="C26" s="22" t="s">
        <v>160</v>
      </c>
      <c r="D26" s="22" t="s">
        <v>35</v>
      </c>
      <c r="E26" s="19">
        <v>9</v>
      </c>
      <c r="F26" s="19">
        <v>9</v>
      </c>
      <c r="G26" s="19">
        <f t="shared" si="0"/>
        <v>9</v>
      </c>
      <c r="H26" s="20" t="str">
        <f t="shared" si="1"/>
        <v>A</v>
      </c>
      <c r="I26" s="21"/>
    </row>
    <row r="27" spans="1:9" ht="16.5">
      <c r="A27" s="18">
        <v>13</v>
      </c>
      <c r="B27" s="23" t="s">
        <v>240</v>
      </c>
      <c r="C27" s="22" t="s">
        <v>241</v>
      </c>
      <c r="D27" s="22" t="s">
        <v>107</v>
      </c>
      <c r="E27" s="19">
        <v>10</v>
      </c>
      <c r="F27" s="19">
        <v>8</v>
      </c>
      <c r="G27" s="19">
        <f t="shared" si="0"/>
        <v>8.6</v>
      </c>
      <c r="H27" s="20" t="str">
        <f t="shared" si="1"/>
        <v>A</v>
      </c>
      <c r="I27" s="21"/>
    </row>
    <row r="28" spans="1:9" ht="16.5">
      <c r="A28" s="18">
        <v>14</v>
      </c>
      <c r="B28" s="23" t="s">
        <v>242</v>
      </c>
      <c r="C28" s="22" t="s">
        <v>148</v>
      </c>
      <c r="D28" s="22" t="s">
        <v>85</v>
      </c>
      <c r="E28" s="19">
        <v>7</v>
      </c>
      <c r="F28" s="19">
        <v>7</v>
      </c>
      <c r="G28" s="19">
        <f t="shared" si="0"/>
        <v>7</v>
      </c>
      <c r="H28" s="20" t="str">
        <f t="shared" si="1"/>
        <v>B</v>
      </c>
      <c r="I28" s="21"/>
    </row>
    <row r="29" spans="1:9" ht="16.5">
      <c r="A29" s="18">
        <v>15</v>
      </c>
      <c r="B29" s="23" t="s">
        <v>243</v>
      </c>
      <c r="C29" s="22" t="s">
        <v>219</v>
      </c>
      <c r="D29" s="22" t="s">
        <v>244</v>
      </c>
      <c r="E29" s="19">
        <v>8</v>
      </c>
      <c r="F29" s="19">
        <v>8</v>
      </c>
      <c r="G29" s="19">
        <f t="shared" si="0"/>
        <v>8</v>
      </c>
      <c r="H29" s="20" t="str">
        <f t="shared" si="1"/>
        <v>B+</v>
      </c>
      <c r="I29" s="21"/>
    </row>
    <row r="30" spans="1:9" ht="16.5">
      <c r="A30" s="18">
        <v>16</v>
      </c>
      <c r="B30" s="23" t="s">
        <v>245</v>
      </c>
      <c r="C30" s="22" t="s">
        <v>191</v>
      </c>
      <c r="D30" s="22" t="s">
        <v>36</v>
      </c>
      <c r="E30" s="19">
        <v>6.5</v>
      </c>
      <c r="F30" s="19">
        <v>6.5</v>
      </c>
      <c r="G30" s="19">
        <f t="shared" si="0"/>
        <v>6.5</v>
      </c>
      <c r="H30" s="20" t="str">
        <f t="shared" si="1"/>
        <v>C+</v>
      </c>
      <c r="I30" s="21"/>
    </row>
    <row r="31" spans="1:9" ht="16.5">
      <c r="A31" s="18">
        <v>17</v>
      </c>
      <c r="B31" s="23" t="s">
        <v>246</v>
      </c>
      <c r="C31" s="22" t="s">
        <v>247</v>
      </c>
      <c r="D31" s="22" t="s">
        <v>209</v>
      </c>
      <c r="E31" s="19">
        <v>8</v>
      </c>
      <c r="F31" s="19">
        <v>8</v>
      </c>
      <c r="G31" s="19">
        <f t="shared" si="0"/>
        <v>8</v>
      </c>
      <c r="H31" s="20" t="str">
        <f t="shared" si="1"/>
        <v>B+</v>
      </c>
      <c r="I31" s="21"/>
    </row>
    <row r="32" spans="1:9" ht="16.5">
      <c r="A32" s="18">
        <v>18</v>
      </c>
      <c r="B32" s="23" t="s">
        <v>248</v>
      </c>
      <c r="C32" s="22" t="s">
        <v>155</v>
      </c>
      <c r="D32" s="22" t="s">
        <v>38</v>
      </c>
      <c r="E32" s="19">
        <v>6.5</v>
      </c>
      <c r="F32" s="19">
        <v>6.5</v>
      </c>
      <c r="G32" s="19">
        <f t="shared" si="0"/>
        <v>6.5</v>
      </c>
      <c r="H32" s="20" t="str">
        <f t="shared" si="1"/>
        <v>C+</v>
      </c>
      <c r="I32" s="21"/>
    </row>
    <row r="33" spans="1:9" ht="16.5">
      <c r="A33" s="18">
        <v>19</v>
      </c>
      <c r="B33" s="23" t="s">
        <v>249</v>
      </c>
      <c r="C33" s="22" t="s">
        <v>191</v>
      </c>
      <c r="D33" s="22" t="s">
        <v>250</v>
      </c>
      <c r="E33" s="19">
        <v>7</v>
      </c>
      <c r="F33" s="19">
        <v>6</v>
      </c>
      <c r="G33" s="19">
        <f t="shared" si="0"/>
        <v>6.2999999999999989</v>
      </c>
      <c r="H33" s="20" t="str">
        <f t="shared" si="1"/>
        <v>C+</v>
      </c>
      <c r="I33" s="21"/>
    </row>
    <row r="34" spans="1:9" ht="16.5">
      <c r="A34" s="18">
        <v>20</v>
      </c>
      <c r="B34" s="23" t="s">
        <v>251</v>
      </c>
      <c r="C34" s="22" t="s">
        <v>252</v>
      </c>
      <c r="D34" s="22" t="s">
        <v>121</v>
      </c>
      <c r="E34" s="19">
        <v>7.5</v>
      </c>
      <c r="F34" s="19">
        <v>8</v>
      </c>
      <c r="G34" s="19">
        <f t="shared" si="0"/>
        <v>7.85</v>
      </c>
      <c r="H34" s="20" t="str">
        <f t="shared" si="1"/>
        <v>B</v>
      </c>
      <c r="I34" s="21"/>
    </row>
    <row r="35" spans="1:9" ht="16.5">
      <c r="A35" s="18">
        <v>21</v>
      </c>
      <c r="B35" s="23" t="s">
        <v>253</v>
      </c>
      <c r="C35" s="22" t="s">
        <v>254</v>
      </c>
      <c r="D35" s="22" t="s">
        <v>40</v>
      </c>
      <c r="E35" s="19">
        <v>9</v>
      </c>
      <c r="F35" s="19">
        <v>8</v>
      </c>
      <c r="G35" s="19">
        <f t="shared" si="0"/>
        <v>8.2999999999999989</v>
      </c>
      <c r="H35" s="20" t="str">
        <f t="shared" si="1"/>
        <v>B+</v>
      </c>
      <c r="I35" s="21"/>
    </row>
    <row r="36" spans="1:9" ht="16.5">
      <c r="A36" s="18">
        <v>22</v>
      </c>
      <c r="B36" s="23" t="s">
        <v>255</v>
      </c>
      <c r="C36" s="22" t="s">
        <v>256</v>
      </c>
      <c r="D36" s="22" t="s">
        <v>41</v>
      </c>
      <c r="E36" s="19">
        <v>6.5</v>
      </c>
      <c r="F36" s="19">
        <v>7</v>
      </c>
      <c r="G36" s="19">
        <f t="shared" si="0"/>
        <v>6.85</v>
      </c>
      <c r="H36" s="20" t="str">
        <f t="shared" si="1"/>
        <v>C+</v>
      </c>
      <c r="I36" s="21"/>
    </row>
    <row r="37" spans="1:9" ht="16.5">
      <c r="A37" s="18">
        <v>23</v>
      </c>
      <c r="B37" s="23" t="s">
        <v>257</v>
      </c>
      <c r="C37" s="22" t="s">
        <v>258</v>
      </c>
      <c r="D37" s="22" t="s">
        <v>64</v>
      </c>
      <c r="E37" s="19">
        <v>6.5</v>
      </c>
      <c r="F37" s="19">
        <v>6.5</v>
      </c>
      <c r="G37" s="19">
        <f t="shared" si="0"/>
        <v>6.5</v>
      </c>
      <c r="H37" s="20" t="str">
        <f t="shared" si="1"/>
        <v>C+</v>
      </c>
      <c r="I37" s="21"/>
    </row>
    <row r="38" spans="1:9" ht="16.5">
      <c r="A38" s="18">
        <v>24</v>
      </c>
      <c r="B38" s="23" t="s">
        <v>259</v>
      </c>
      <c r="C38" s="22" t="s">
        <v>260</v>
      </c>
      <c r="D38" s="22" t="s">
        <v>64</v>
      </c>
      <c r="E38" s="19">
        <v>0</v>
      </c>
      <c r="F38" s="19"/>
      <c r="G38" s="19">
        <f t="shared" si="0"/>
        <v>0</v>
      </c>
      <c r="H38" s="20" t="str">
        <f t="shared" si="1"/>
        <v>F</v>
      </c>
      <c r="I38" s="21"/>
    </row>
    <row r="39" spans="1:9" ht="16.5">
      <c r="A39" s="18">
        <v>25</v>
      </c>
      <c r="B39" s="23" t="s">
        <v>261</v>
      </c>
      <c r="C39" s="22" t="s">
        <v>137</v>
      </c>
      <c r="D39" s="22" t="s">
        <v>87</v>
      </c>
      <c r="E39" s="19">
        <v>7</v>
      </c>
      <c r="F39" s="19">
        <v>6</v>
      </c>
      <c r="G39" s="19">
        <f t="shared" si="0"/>
        <v>6.2999999999999989</v>
      </c>
      <c r="H39" s="20" t="str">
        <f t="shared" si="1"/>
        <v>C+</v>
      </c>
      <c r="I39" s="21"/>
    </row>
    <row r="40" spans="1:9" ht="16.5">
      <c r="A40" s="18">
        <v>26</v>
      </c>
      <c r="B40" s="23" t="s">
        <v>262</v>
      </c>
      <c r="C40" s="22" t="s">
        <v>193</v>
      </c>
      <c r="D40" s="22" t="s">
        <v>88</v>
      </c>
      <c r="E40" s="19">
        <v>7</v>
      </c>
      <c r="F40" s="19">
        <v>6.5</v>
      </c>
      <c r="G40" s="19">
        <f t="shared" si="0"/>
        <v>6.65</v>
      </c>
      <c r="H40" s="20" t="str">
        <f t="shared" si="1"/>
        <v>C+</v>
      </c>
      <c r="I40" s="21"/>
    </row>
    <row r="41" spans="1:9" ht="16.5">
      <c r="A41" s="18">
        <v>27</v>
      </c>
      <c r="B41" s="23" t="s">
        <v>263</v>
      </c>
      <c r="C41" s="22" t="s">
        <v>202</v>
      </c>
      <c r="D41" s="22" t="s">
        <v>44</v>
      </c>
      <c r="E41" s="19">
        <v>8</v>
      </c>
      <c r="F41" s="19">
        <v>7</v>
      </c>
      <c r="G41" s="19">
        <f t="shared" si="0"/>
        <v>7.2999999999999989</v>
      </c>
      <c r="H41" s="20" t="str">
        <f t="shared" si="1"/>
        <v>B</v>
      </c>
      <c r="I41" s="21"/>
    </row>
    <row r="42" spans="1:9" ht="16.5">
      <c r="A42" s="18">
        <v>28</v>
      </c>
      <c r="B42" s="23" t="s">
        <v>264</v>
      </c>
      <c r="C42" s="22" t="s">
        <v>78</v>
      </c>
      <c r="D42" s="22" t="s">
        <v>184</v>
      </c>
      <c r="E42" s="19">
        <v>8</v>
      </c>
      <c r="F42" s="19">
        <v>9</v>
      </c>
      <c r="G42" s="19">
        <f t="shared" si="0"/>
        <v>8.6999999999999993</v>
      </c>
      <c r="H42" s="20" t="str">
        <f t="shared" si="1"/>
        <v>A</v>
      </c>
      <c r="I42" s="21"/>
    </row>
    <row r="43" spans="1:9" ht="16.5">
      <c r="A43" s="18">
        <v>29</v>
      </c>
      <c r="B43" s="23" t="s">
        <v>265</v>
      </c>
      <c r="C43" s="22" t="s">
        <v>266</v>
      </c>
      <c r="D43" s="22" t="s">
        <v>110</v>
      </c>
      <c r="E43" s="19">
        <v>8</v>
      </c>
      <c r="F43" s="19">
        <v>8</v>
      </c>
      <c r="G43" s="19">
        <f t="shared" si="0"/>
        <v>8</v>
      </c>
      <c r="H43" s="20" t="str">
        <f t="shared" si="1"/>
        <v>B+</v>
      </c>
      <c r="I43" s="21"/>
    </row>
    <row r="44" spans="1:9" ht="16.5">
      <c r="A44" s="18">
        <v>30</v>
      </c>
      <c r="B44" s="23" t="s">
        <v>267</v>
      </c>
      <c r="C44" s="22" t="s">
        <v>149</v>
      </c>
      <c r="D44" s="22" t="s">
        <v>199</v>
      </c>
      <c r="E44" s="19">
        <v>6.5</v>
      </c>
      <c r="F44" s="19">
        <v>8</v>
      </c>
      <c r="G44" s="19">
        <f t="shared" si="0"/>
        <v>7.55</v>
      </c>
      <c r="H44" s="20" t="str">
        <f t="shared" si="1"/>
        <v>B</v>
      </c>
      <c r="I44" s="21"/>
    </row>
    <row r="45" spans="1:9" ht="16.5">
      <c r="A45" s="18">
        <v>31</v>
      </c>
      <c r="B45" s="23" t="s">
        <v>268</v>
      </c>
      <c r="C45" s="22" t="s">
        <v>168</v>
      </c>
      <c r="D45" s="22" t="s">
        <v>68</v>
      </c>
      <c r="E45" s="19">
        <v>7.5</v>
      </c>
      <c r="F45" s="19">
        <v>7</v>
      </c>
      <c r="G45" s="19">
        <f t="shared" si="0"/>
        <v>7.1499999999999995</v>
      </c>
      <c r="H45" s="20" t="str">
        <f t="shared" si="1"/>
        <v>B</v>
      </c>
      <c r="I45" s="21"/>
    </row>
    <row r="46" spans="1:9" ht="16.5">
      <c r="A46" s="18">
        <v>32</v>
      </c>
      <c r="B46" s="23" t="s">
        <v>269</v>
      </c>
      <c r="C46" s="22" t="s">
        <v>169</v>
      </c>
      <c r="D46" s="22" t="s">
        <v>270</v>
      </c>
      <c r="E46" s="19">
        <v>7.5</v>
      </c>
      <c r="F46" s="19">
        <v>7</v>
      </c>
      <c r="G46" s="19">
        <f t="shared" si="0"/>
        <v>7.1499999999999995</v>
      </c>
      <c r="H46" s="20" t="str">
        <f t="shared" si="1"/>
        <v>B</v>
      </c>
      <c r="I46" s="21"/>
    </row>
    <row r="47" spans="1:9" ht="16.5">
      <c r="A47" s="18">
        <v>33</v>
      </c>
      <c r="B47" s="23" t="s">
        <v>271</v>
      </c>
      <c r="C47" s="22" t="s">
        <v>272</v>
      </c>
      <c r="D47" s="22" t="s">
        <v>133</v>
      </c>
      <c r="E47" s="19">
        <v>8</v>
      </c>
      <c r="F47" s="19">
        <v>8</v>
      </c>
      <c r="G47" s="19">
        <f t="shared" si="0"/>
        <v>8</v>
      </c>
      <c r="H47" s="20" t="str">
        <f t="shared" si="1"/>
        <v>B+</v>
      </c>
      <c r="I47" s="21"/>
    </row>
    <row r="48" spans="1:9" ht="16.5">
      <c r="A48" s="18">
        <v>34</v>
      </c>
      <c r="B48" s="23" t="s">
        <v>273</v>
      </c>
      <c r="C48" s="22" t="s">
        <v>78</v>
      </c>
      <c r="D48" s="22" t="s">
        <v>102</v>
      </c>
      <c r="E48" s="19">
        <v>7</v>
      </c>
      <c r="F48" s="19">
        <v>8</v>
      </c>
      <c r="G48" s="19">
        <f t="shared" si="0"/>
        <v>7.6999999999999993</v>
      </c>
      <c r="H48" s="20" t="str">
        <f t="shared" si="1"/>
        <v>B</v>
      </c>
      <c r="I48" s="21"/>
    </row>
    <row r="49" spans="1:9" ht="16.5">
      <c r="A49" s="18">
        <v>35</v>
      </c>
      <c r="B49" s="23" t="s">
        <v>274</v>
      </c>
      <c r="C49" s="22" t="s">
        <v>275</v>
      </c>
      <c r="D49" s="22" t="s">
        <v>159</v>
      </c>
      <c r="E49" s="19">
        <v>5.5</v>
      </c>
      <c r="F49" s="19">
        <v>5</v>
      </c>
      <c r="G49" s="19">
        <f t="shared" si="0"/>
        <v>5.15</v>
      </c>
      <c r="H49" s="20" t="str">
        <f t="shared" si="1"/>
        <v>D+</v>
      </c>
      <c r="I49" s="21"/>
    </row>
    <row r="50" spans="1:9" ht="16.5">
      <c r="A50" s="18">
        <v>36</v>
      </c>
      <c r="B50" s="23" t="s">
        <v>276</v>
      </c>
      <c r="C50" s="22" t="s">
        <v>201</v>
      </c>
      <c r="D50" s="22" t="s">
        <v>72</v>
      </c>
      <c r="E50" s="19">
        <v>7.5</v>
      </c>
      <c r="F50" s="19">
        <v>6.5</v>
      </c>
      <c r="G50" s="19">
        <f t="shared" si="0"/>
        <v>6.8</v>
      </c>
      <c r="H50" s="20" t="str">
        <f t="shared" si="1"/>
        <v>C+</v>
      </c>
      <c r="I50" s="21"/>
    </row>
    <row r="51" spans="1:9" ht="16.5">
      <c r="A51" s="18">
        <v>37</v>
      </c>
      <c r="B51" s="23" t="s">
        <v>277</v>
      </c>
      <c r="C51" s="22" t="s">
        <v>278</v>
      </c>
      <c r="D51" s="22" t="s">
        <v>72</v>
      </c>
      <c r="E51" s="19">
        <v>6.5</v>
      </c>
      <c r="F51" s="19">
        <v>6.5</v>
      </c>
      <c r="G51" s="19">
        <f t="shared" si="0"/>
        <v>6.5</v>
      </c>
      <c r="H51" s="20" t="str">
        <f t="shared" si="1"/>
        <v>C+</v>
      </c>
      <c r="I51" s="21"/>
    </row>
    <row r="52" spans="1:9" ht="16.5">
      <c r="A52" s="18">
        <v>38</v>
      </c>
      <c r="B52" s="23" t="s">
        <v>279</v>
      </c>
      <c r="C52" s="22" t="s">
        <v>280</v>
      </c>
      <c r="D52" s="22" t="s">
        <v>73</v>
      </c>
      <c r="E52" s="19">
        <v>7.5</v>
      </c>
      <c r="F52" s="19">
        <v>8</v>
      </c>
      <c r="G52" s="19">
        <f t="shared" si="0"/>
        <v>7.85</v>
      </c>
      <c r="H52" s="20" t="str">
        <f t="shared" si="1"/>
        <v>B</v>
      </c>
      <c r="I52" s="21"/>
    </row>
    <row r="53" spans="1:9" ht="16.5">
      <c r="A53" s="18">
        <v>39</v>
      </c>
      <c r="B53" s="23" t="s">
        <v>281</v>
      </c>
      <c r="C53" s="22" t="s">
        <v>171</v>
      </c>
      <c r="D53" s="22" t="s">
        <v>130</v>
      </c>
      <c r="E53" s="19">
        <v>6.5</v>
      </c>
      <c r="F53" s="19">
        <v>8</v>
      </c>
      <c r="G53" s="19">
        <f t="shared" si="0"/>
        <v>7.55</v>
      </c>
      <c r="H53" s="20" t="str">
        <f t="shared" si="1"/>
        <v>B</v>
      </c>
      <c r="I53" s="21"/>
    </row>
    <row r="54" spans="1:9" ht="16.5">
      <c r="A54" s="18">
        <v>40</v>
      </c>
      <c r="B54" s="23" t="s">
        <v>282</v>
      </c>
      <c r="C54" s="22" t="s">
        <v>204</v>
      </c>
      <c r="D54" s="22" t="s">
        <v>76</v>
      </c>
      <c r="E54" s="19">
        <v>7.5</v>
      </c>
      <c r="F54" s="19">
        <v>6</v>
      </c>
      <c r="G54" s="19">
        <f t="shared" si="0"/>
        <v>6.4499999999999993</v>
      </c>
      <c r="H54" s="20" t="str">
        <f t="shared" si="1"/>
        <v>C+</v>
      </c>
      <c r="I54" s="21"/>
    </row>
    <row r="55" spans="1:9" ht="16.5">
      <c r="A55" s="18">
        <v>41</v>
      </c>
      <c r="B55" s="23" t="s">
        <v>283</v>
      </c>
      <c r="C55" s="22" t="s">
        <v>166</v>
      </c>
      <c r="D55" s="22" t="s">
        <v>284</v>
      </c>
      <c r="E55" s="19">
        <v>7.5</v>
      </c>
      <c r="F55" s="19">
        <v>7</v>
      </c>
      <c r="G55" s="19">
        <f t="shared" si="0"/>
        <v>7.1499999999999995</v>
      </c>
      <c r="H55" s="20" t="str">
        <f t="shared" si="1"/>
        <v>B</v>
      </c>
      <c r="I55" s="21"/>
    </row>
    <row r="56" spans="1:9" ht="16.5">
      <c r="A56" s="18">
        <v>42</v>
      </c>
      <c r="B56" s="23" t="s">
        <v>285</v>
      </c>
      <c r="C56" s="22" t="s">
        <v>186</v>
      </c>
      <c r="D56" s="22" t="s">
        <v>77</v>
      </c>
      <c r="E56" s="19">
        <v>5.5</v>
      </c>
      <c r="F56" s="19">
        <v>6.5</v>
      </c>
      <c r="G56" s="19">
        <f t="shared" si="0"/>
        <v>6.1999999999999993</v>
      </c>
      <c r="H56" s="20" t="str">
        <f t="shared" si="1"/>
        <v>C+</v>
      </c>
      <c r="I56" s="21"/>
    </row>
    <row r="57" spans="1:9" ht="16.5">
      <c r="A57" s="18">
        <v>43</v>
      </c>
      <c r="B57" s="23" t="s">
        <v>286</v>
      </c>
      <c r="C57" s="22" t="s">
        <v>217</v>
      </c>
      <c r="D57" s="22" t="s">
        <v>51</v>
      </c>
      <c r="E57" s="19">
        <v>0</v>
      </c>
      <c r="F57" s="19"/>
      <c r="G57" s="19">
        <f t="shared" si="0"/>
        <v>0</v>
      </c>
      <c r="H57" s="20" t="str">
        <f t="shared" si="1"/>
        <v>F</v>
      </c>
      <c r="I57" s="21"/>
    </row>
    <row r="58" spans="1:9" ht="16.5">
      <c r="A58" s="18">
        <v>44</v>
      </c>
      <c r="B58" s="23" t="s">
        <v>287</v>
      </c>
      <c r="C58" s="22" t="s">
        <v>157</v>
      </c>
      <c r="D58" s="22" t="s">
        <v>54</v>
      </c>
      <c r="E58" s="19">
        <v>7</v>
      </c>
      <c r="F58" s="19">
        <v>5.5</v>
      </c>
      <c r="G58" s="19">
        <f t="shared" si="0"/>
        <v>5.9499999999999993</v>
      </c>
      <c r="H58" s="20" t="str">
        <f t="shared" si="1"/>
        <v>C+</v>
      </c>
      <c r="I58" s="21"/>
    </row>
    <row r="59" spans="1:9" ht="16.5">
      <c r="A59" s="18">
        <v>45</v>
      </c>
      <c r="B59" s="23" t="s">
        <v>288</v>
      </c>
      <c r="C59" s="22" t="s">
        <v>190</v>
      </c>
      <c r="D59" s="22" t="s">
        <v>154</v>
      </c>
      <c r="E59" s="19">
        <v>7</v>
      </c>
      <c r="F59" s="19">
        <v>5.5</v>
      </c>
      <c r="G59" s="19">
        <f t="shared" si="0"/>
        <v>5.9499999999999993</v>
      </c>
      <c r="H59" s="20" t="str">
        <f t="shared" si="1"/>
        <v>C+</v>
      </c>
      <c r="I59" s="21"/>
    </row>
    <row r="60" spans="1:9" ht="16.5">
      <c r="A60" s="18">
        <v>46</v>
      </c>
      <c r="B60" s="23" t="s">
        <v>289</v>
      </c>
      <c r="C60" s="22" t="s">
        <v>290</v>
      </c>
      <c r="D60" s="22" t="s">
        <v>162</v>
      </c>
      <c r="E60" s="19">
        <v>7.5</v>
      </c>
      <c r="F60" s="19">
        <v>5.5</v>
      </c>
      <c r="G60" s="19">
        <f t="shared" si="0"/>
        <v>6.1</v>
      </c>
      <c r="H60" s="20" t="str">
        <f t="shared" si="1"/>
        <v>C+</v>
      </c>
      <c r="I60" s="21"/>
    </row>
    <row r="61" spans="1:9" ht="16.5">
      <c r="A61" s="18">
        <v>47</v>
      </c>
      <c r="B61" s="29" t="s">
        <v>556</v>
      </c>
      <c r="C61" s="30" t="s">
        <v>546</v>
      </c>
      <c r="D61" s="30" t="s">
        <v>547</v>
      </c>
      <c r="E61" s="19">
        <v>8</v>
      </c>
      <c r="F61" s="19">
        <v>6</v>
      </c>
      <c r="G61" s="19">
        <f t="shared" si="0"/>
        <v>6.6</v>
      </c>
      <c r="H61" s="20" t="str">
        <f t="shared" si="1"/>
        <v>C+</v>
      </c>
      <c r="I61" s="21" t="s">
        <v>548</v>
      </c>
    </row>
    <row r="62" spans="1:9" ht="16.5">
      <c r="A62" s="18">
        <v>48</v>
      </c>
      <c r="B62" s="29"/>
      <c r="C62" s="30"/>
      <c r="D62" s="30"/>
      <c r="E62" s="19"/>
      <c r="F62" s="19"/>
      <c r="G62" s="19">
        <f t="shared" si="0"/>
        <v>0</v>
      </c>
      <c r="H62" s="20" t="str">
        <f t="shared" si="1"/>
        <v>F</v>
      </c>
      <c r="I62" s="21"/>
    </row>
    <row r="63" spans="1:9" ht="15.75">
      <c r="A63" s="1"/>
      <c r="B63" s="1"/>
      <c r="C63" s="1"/>
      <c r="D63" s="1"/>
      <c r="E63" s="1"/>
      <c r="F63" s="1"/>
      <c r="G63" s="1"/>
      <c r="H63" s="1"/>
      <c r="I63" s="1"/>
    </row>
    <row r="64" spans="1:9" ht="15.75">
      <c r="A64" s="7" t="str">
        <f>"Cộng danh sách gồm "</f>
        <v xml:space="preserve">Cộng danh sách gồm </v>
      </c>
      <c r="B64" s="7"/>
      <c r="C64" s="7"/>
      <c r="D64" s="8">
        <f>COUNTA(H15:H62)</f>
        <v>48</v>
      </c>
      <c r="E64" s="9">
        <v>1</v>
      </c>
      <c r="F64" s="10"/>
      <c r="G64" s="1"/>
      <c r="H64" s="1"/>
      <c r="I64" s="1"/>
    </row>
    <row r="65" spans="1:9" ht="15.75">
      <c r="A65" s="52" t="s">
        <v>20</v>
      </c>
      <c r="B65" s="52"/>
      <c r="C65" s="52"/>
      <c r="D65" s="11">
        <f>COUNTIF(G15:G62,"&gt;=5")</f>
        <v>44</v>
      </c>
      <c r="E65" s="12">
        <f>D65/D64</f>
        <v>0.91666666666666663</v>
      </c>
      <c r="F65" s="13"/>
      <c r="G65" s="1"/>
      <c r="H65" s="1"/>
      <c r="I65" s="1"/>
    </row>
    <row r="66" spans="1:9" ht="15.75">
      <c r="A66" s="52" t="s">
        <v>21</v>
      </c>
      <c r="B66" s="52"/>
      <c r="C66" s="52"/>
      <c r="D66" s="11"/>
      <c r="E66" s="12">
        <f>D66/D64</f>
        <v>0</v>
      </c>
      <c r="F66" s="13"/>
      <c r="G66" s="1"/>
      <c r="H66" s="1"/>
      <c r="I66" s="1"/>
    </row>
    <row r="67" spans="1:9" ht="15.75">
      <c r="A67" s="14"/>
      <c r="B67" s="14"/>
      <c r="C67" s="3"/>
      <c r="D67" s="14"/>
      <c r="E67" s="2"/>
      <c r="F67" s="1"/>
      <c r="G67" s="1"/>
      <c r="H67" s="1"/>
      <c r="I67" s="1"/>
    </row>
    <row r="68" spans="1:9" ht="15.75">
      <c r="A68" s="1"/>
      <c r="B68" s="1"/>
      <c r="C68" s="1"/>
      <c r="D68" s="1"/>
      <c r="E68" s="53" t="str">
        <f ca="1">"TP. Hồ Chí Minh, ngày "&amp;  DAY(NOW())&amp;" tháng " &amp;MONTH(NOW())&amp;" năm "&amp;YEAR(NOW())</f>
        <v>TP. Hồ Chí Minh, ngày 26 tháng 12 năm 2017</v>
      </c>
      <c r="F68" s="53"/>
      <c r="G68" s="53"/>
      <c r="H68" s="53"/>
      <c r="I68" s="53"/>
    </row>
    <row r="69" spans="1:9" ht="15.75">
      <c r="A69" s="34" t="s">
        <v>140</v>
      </c>
      <c r="B69" s="34"/>
      <c r="C69" s="34"/>
      <c r="D69" s="1"/>
      <c r="E69" s="34" t="s">
        <v>22</v>
      </c>
      <c r="F69" s="34"/>
      <c r="G69" s="34"/>
      <c r="H69" s="34"/>
      <c r="I69" s="34"/>
    </row>
    <row r="70" spans="1:9" ht="15.75">
      <c r="A70" s="1"/>
      <c r="B70" s="1"/>
      <c r="C70" s="1"/>
      <c r="D70" s="1"/>
      <c r="E70" s="1"/>
      <c r="F70" s="1"/>
      <c r="G70" s="1"/>
      <c r="H70" s="1"/>
      <c r="I70" s="1"/>
    </row>
    <row r="73" spans="1:9" ht="15.75">
      <c r="F73" s="38" t="s">
        <v>95</v>
      </c>
      <c r="G73" s="38"/>
      <c r="H73" s="38"/>
    </row>
  </sheetData>
  <protectedRanges>
    <protectedRange sqref="A70:D70" name="Range5"/>
    <protectedRange sqref="I15:I62" name="Range4"/>
    <protectedRange sqref="E15:F62" name="Range3"/>
    <protectedRange sqref="A4" name="Range1"/>
    <protectedRange sqref="E13:F13" name="Range6"/>
    <protectedRange sqref="E70:I70" name="Range5_1_1"/>
    <protectedRange sqref="B15:D62" name="Range3_1_1"/>
    <protectedRange sqref="C8:C10 G8:G9" name="Range2_1_1"/>
  </protectedRanges>
  <mergeCells count="25">
    <mergeCell ref="F73:H73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2">
    <cfRule type="cellIs" dxfId="7" priority="2" stopIfTrue="1" operator="equal">
      <formula>"F"</formula>
    </cfRule>
  </conditionalFormatting>
  <conditionalFormatting sqref="G15:G62">
    <cfRule type="expression" dxfId="6" priority="1" stopIfTrue="1">
      <formula>MAX(#REF!)&lt;4</formula>
    </cfRule>
  </conditionalFormatting>
  <pageMargins left="0.20833333333333334" right="2.0833333333333332E-2" top="0.75" bottom="0.18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71"/>
  <sheetViews>
    <sheetView view="pageLayout" topLeftCell="A50" zoomScaleNormal="100" workbookViewId="0">
      <selection activeCell="E3" sqref="E1:E1048576"/>
    </sheetView>
  </sheetViews>
  <sheetFormatPr defaultRowHeight="15"/>
  <cols>
    <col min="1" max="1" width="7.140625" customWidth="1"/>
    <col min="2" max="2" width="14.7109375" customWidth="1"/>
    <col min="3" max="3" width="25.7109375" customWidth="1"/>
  </cols>
  <sheetData>
    <row r="1" spans="1:9" ht="15.7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>
      <c r="A2" s="34" t="s">
        <v>2</v>
      </c>
      <c r="B2" s="34"/>
      <c r="C2" s="34"/>
      <c r="D2" s="34"/>
      <c r="E2" s="35" t="s">
        <v>3</v>
      </c>
      <c r="F2" s="35"/>
      <c r="G2" s="35"/>
      <c r="H2" s="35"/>
      <c r="I2" s="35"/>
    </row>
    <row r="3" spans="1:9" ht="15.7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>
      <c r="A4" s="34" t="s">
        <v>23</v>
      </c>
      <c r="B4" s="34"/>
      <c r="C4" s="34"/>
      <c r="D4" s="34"/>
      <c r="E4" s="1"/>
      <c r="F4" s="1"/>
      <c r="G4" s="1"/>
      <c r="H4" s="1"/>
      <c r="I4" s="1"/>
    </row>
    <row r="5" spans="1:9" ht="15.75">
      <c r="A5" s="15"/>
      <c r="B5" s="15"/>
      <c r="C5" s="15"/>
      <c r="D5" s="15"/>
      <c r="E5" s="1"/>
      <c r="F5" s="1"/>
      <c r="G5" s="1"/>
      <c r="H5" s="1"/>
      <c r="I5" s="1"/>
    </row>
    <row r="6" spans="1:9" ht="19.5">
      <c r="A6" s="36" t="s">
        <v>5</v>
      </c>
      <c r="B6" s="36"/>
      <c r="C6" s="36"/>
      <c r="D6" s="36"/>
      <c r="E6" s="36"/>
      <c r="F6" s="36"/>
      <c r="G6" s="36"/>
      <c r="H6" s="36"/>
      <c r="I6" s="36"/>
    </row>
    <row r="7" spans="1:9" ht="15.75">
      <c r="A7" s="15"/>
      <c r="B7" s="15"/>
      <c r="C7" s="15"/>
      <c r="D7" s="15"/>
      <c r="E7" s="15"/>
      <c r="F7" s="15"/>
      <c r="G7" s="15"/>
      <c r="H7" s="15"/>
      <c r="I7" s="15"/>
    </row>
    <row r="8" spans="1:9" ht="15.75">
      <c r="A8" s="14" t="s">
        <v>6</v>
      </c>
      <c r="B8" s="14"/>
      <c r="C8" s="14" t="s">
        <v>551</v>
      </c>
      <c r="D8" s="14"/>
      <c r="E8" s="37" t="s">
        <v>7</v>
      </c>
      <c r="F8" s="37"/>
      <c r="G8" s="33">
        <v>2</v>
      </c>
      <c r="H8" s="2"/>
      <c r="I8" s="2"/>
    </row>
    <row r="9" spans="1:9" ht="15.75">
      <c r="A9" s="37" t="s">
        <v>8</v>
      </c>
      <c r="B9" s="37"/>
      <c r="C9" s="37" t="s">
        <v>291</v>
      </c>
      <c r="D9" s="37"/>
      <c r="E9" s="37" t="s">
        <v>9</v>
      </c>
      <c r="F9" s="37"/>
      <c r="G9" s="33" t="s">
        <v>553</v>
      </c>
      <c r="H9" s="2"/>
      <c r="I9" s="2"/>
    </row>
    <row r="10" spans="1:9" ht="15.75">
      <c r="A10" s="37" t="s">
        <v>10</v>
      </c>
      <c r="B10" s="37"/>
      <c r="C10" s="37" t="s">
        <v>552</v>
      </c>
      <c r="D10" s="37"/>
      <c r="E10" s="14" t="s">
        <v>156</v>
      </c>
      <c r="F10" s="3"/>
      <c r="G10" s="14" t="s">
        <v>554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9" t="s">
        <v>11</v>
      </c>
      <c r="B12" s="41" t="s">
        <v>12</v>
      </c>
      <c r="C12" s="43" t="s">
        <v>13</v>
      </c>
      <c r="D12" s="44"/>
      <c r="E12" s="4" t="s">
        <v>14</v>
      </c>
      <c r="F12" s="4" t="s">
        <v>15</v>
      </c>
      <c r="G12" s="47" t="s">
        <v>16</v>
      </c>
      <c r="H12" s="48"/>
      <c r="I12" s="49" t="s">
        <v>17</v>
      </c>
    </row>
    <row r="13" spans="1:9" ht="15.75">
      <c r="A13" s="40"/>
      <c r="B13" s="42"/>
      <c r="C13" s="45"/>
      <c r="D13" s="46"/>
      <c r="E13" s="5">
        <v>0.3</v>
      </c>
      <c r="F13" s="5">
        <v>0.7</v>
      </c>
      <c r="G13" s="6" t="s">
        <v>18</v>
      </c>
      <c r="H13" s="6" t="s">
        <v>19</v>
      </c>
      <c r="I13" s="50"/>
    </row>
    <row r="14" spans="1:9" ht="15.7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>
      <c r="A15" s="18">
        <v>1</v>
      </c>
      <c r="B15" s="23" t="s">
        <v>292</v>
      </c>
      <c r="C15" s="22" t="s">
        <v>293</v>
      </c>
      <c r="D15" s="22" t="s">
        <v>80</v>
      </c>
      <c r="E15" s="19">
        <v>7.5</v>
      </c>
      <c r="F15" s="19">
        <v>7</v>
      </c>
      <c r="G15" s="19">
        <f>E15*$E$13+F15*$F$13</f>
        <v>7.1499999999999995</v>
      </c>
      <c r="H15" s="20" t="str">
        <f>IF(G15&lt;4,"F",IF(G15&lt;=4.9,"D",IF(G15&lt;=5.4,"D+",IF(G15&lt;=5.9,"C",IF(G15&lt;=6.9,"C+",IF(G15&lt;=7.9,"B",IF(G15&lt;=8.4,"B+","A")))))))</f>
        <v>B</v>
      </c>
      <c r="I15" s="21"/>
    </row>
    <row r="16" spans="1:9" ht="16.5">
      <c r="A16" s="18">
        <v>2</v>
      </c>
      <c r="B16" s="23" t="s">
        <v>294</v>
      </c>
      <c r="C16" s="22" t="s">
        <v>205</v>
      </c>
      <c r="D16" s="22" t="s">
        <v>25</v>
      </c>
      <c r="E16" s="19">
        <v>0</v>
      </c>
      <c r="F16" s="19"/>
      <c r="G16" s="19">
        <f t="shared" ref="G16:G60" si="0">E16*$E$13+F16*$F$13</f>
        <v>0</v>
      </c>
      <c r="H16" s="20" t="str">
        <f t="shared" ref="H16:H60" si="1">IF(G16&lt;4,"F",IF(G16&lt;=4.9,"D",IF(G16&lt;=5.4,"D+",IF(G16&lt;=5.9,"C",IF(G16&lt;=6.9,"C+",IF(G16&lt;=7.9,"B",IF(G16&lt;=8.4,"B+","A")))))))</f>
        <v>F</v>
      </c>
      <c r="I16" s="21"/>
    </row>
    <row r="17" spans="1:9" ht="16.5">
      <c r="A17" s="18">
        <v>3</v>
      </c>
      <c r="B17" s="23" t="s">
        <v>295</v>
      </c>
      <c r="C17" s="22" t="s">
        <v>296</v>
      </c>
      <c r="D17" s="22" t="s">
        <v>25</v>
      </c>
      <c r="E17" s="19">
        <v>6.5</v>
      </c>
      <c r="F17" s="19">
        <v>4</v>
      </c>
      <c r="G17" s="19">
        <f t="shared" si="0"/>
        <v>4.75</v>
      </c>
      <c r="H17" s="20" t="str">
        <f t="shared" si="1"/>
        <v>D</v>
      </c>
      <c r="I17" s="21"/>
    </row>
    <row r="18" spans="1:9" ht="16.5">
      <c r="A18" s="18">
        <v>4</v>
      </c>
      <c r="B18" s="23" t="s">
        <v>297</v>
      </c>
      <c r="C18" s="22" t="s">
        <v>298</v>
      </c>
      <c r="D18" s="22" t="s">
        <v>56</v>
      </c>
      <c r="E18" s="19">
        <v>6</v>
      </c>
      <c r="F18" s="19">
        <v>5</v>
      </c>
      <c r="G18" s="19">
        <f t="shared" si="0"/>
        <v>5.3</v>
      </c>
      <c r="H18" s="20" t="str">
        <f t="shared" si="1"/>
        <v>D+</v>
      </c>
      <c r="I18" s="21"/>
    </row>
    <row r="19" spans="1:9" ht="16.5">
      <c r="A19" s="18">
        <v>5</v>
      </c>
      <c r="B19" s="23" t="s">
        <v>299</v>
      </c>
      <c r="C19" s="22" t="s">
        <v>28</v>
      </c>
      <c r="D19" s="22" t="s">
        <v>200</v>
      </c>
      <c r="E19" s="19">
        <v>6.5</v>
      </c>
      <c r="F19" s="19">
        <v>7</v>
      </c>
      <c r="G19" s="19">
        <f t="shared" si="0"/>
        <v>6.85</v>
      </c>
      <c r="H19" s="20" t="str">
        <f t="shared" si="1"/>
        <v>C+</v>
      </c>
      <c r="I19" s="21"/>
    </row>
    <row r="20" spans="1:9" ht="16.5">
      <c r="A20" s="18">
        <v>6</v>
      </c>
      <c r="B20" s="23" t="s">
        <v>300</v>
      </c>
      <c r="C20" s="22" t="s">
        <v>301</v>
      </c>
      <c r="D20" s="22" t="s">
        <v>97</v>
      </c>
      <c r="E20" s="19">
        <v>7</v>
      </c>
      <c r="F20" s="19">
        <v>8.5</v>
      </c>
      <c r="G20" s="19">
        <f t="shared" si="0"/>
        <v>8.0499999999999989</v>
      </c>
      <c r="H20" s="20" t="str">
        <f t="shared" si="1"/>
        <v>B+</v>
      </c>
      <c r="I20" s="21"/>
    </row>
    <row r="21" spans="1:9" ht="16.5">
      <c r="A21" s="18">
        <v>7</v>
      </c>
      <c r="B21" s="23" t="s">
        <v>302</v>
      </c>
      <c r="C21" s="22" t="s">
        <v>303</v>
      </c>
      <c r="D21" s="22" t="s">
        <v>27</v>
      </c>
      <c r="E21" s="19">
        <v>7</v>
      </c>
      <c r="F21" s="19">
        <v>6</v>
      </c>
      <c r="G21" s="19">
        <f t="shared" si="0"/>
        <v>6.2999999999999989</v>
      </c>
      <c r="H21" s="20" t="str">
        <f t="shared" si="1"/>
        <v>C+</v>
      </c>
      <c r="I21" s="21"/>
    </row>
    <row r="22" spans="1:9" ht="16.5">
      <c r="A22" s="18">
        <v>8</v>
      </c>
      <c r="B22" s="23" t="s">
        <v>304</v>
      </c>
      <c r="C22" s="22" t="s">
        <v>151</v>
      </c>
      <c r="D22" s="22" t="s">
        <v>29</v>
      </c>
      <c r="E22" s="19">
        <v>4.5</v>
      </c>
      <c r="F22" s="19">
        <v>7</v>
      </c>
      <c r="G22" s="19">
        <f t="shared" si="0"/>
        <v>6.2499999999999991</v>
      </c>
      <c r="H22" s="20" t="str">
        <f t="shared" si="1"/>
        <v>C+</v>
      </c>
      <c r="I22" s="21"/>
    </row>
    <row r="23" spans="1:9" ht="16.5">
      <c r="A23" s="18">
        <v>9</v>
      </c>
      <c r="B23" s="23" t="s">
        <v>305</v>
      </c>
      <c r="C23" s="22" t="s">
        <v>306</v>
      </c>
      <c r="D23" s="22" t="s">
        <v>98</v>
      </c>
      <c r="E23" s="19">
        <v>7.5</v>
      </c>
      <c r="F23" s="19">
        <v>7.5</v>
      </c>
      <c r="G23" s="19">
        <f t="shared" si="0"/>
        <v>7.5</v>
      </c>
      <c r="H23" s="20" t="str">
        <f t="shared" si="1"/>
        <v>B</v>
      </c>
      <c r="I23" s="21"/>
    </row>
    <row r="24" spans="1:9" ht="16.5">
      <c r="A24" s="18">
        <v>10</v>
      </c>
      <c r="B24" s="23" t="s">
        <v>307</v>
      </c>
      <c r="C24" s="22" t="s">
        <v>188</v>
      </c>
      <c r="D24" s="22" t="s">
        <v>98</v>
      </c>
      <c r="E24" s="19">
        <v>6</v>
      </c>
      <c r="F24" s="19">
        <v>8</v>
      </c>
      <c r="G24" s="19">
        <f t="shared" si="0"/>
        <v>7.3999999999999995</v>
      </c>
      <c r="H24" s="20" t="str">
        <f t="shared" si="1"/>
        <v>B</v>
      </c>
      <c r="I24" s="21"/>
    </row>
    <row r="25" spans="1:9" ht="16.5">
      <c r="A25" s="18">
        <v>11</v>
      </c>
      <c r="B25" s="23" t="s">
        <v>308</v>
      </c>
      <c r="C25" s="22" t="s">
        <v>309</v>
      </c>
      <c r="D25" s="22" t="s">
        <v>310</v>
      </c>
      <c r="E25" s="19">
        <v>7</v>
      </c>
      <c r="F25" s="19">
        <v>9</v>
      </c>
      <c r="G25" s="19">
        <f t="shared" si="0"/>
        <v>8.4</v>
      </c>
      <c r="H25" s="20" t="str">
        <f t="shared" si="1"/>
        <v>B+</v>
      </c>
      <c r="I25" s="21"/>
    </row>
    <row r="26" spans="1:9" ht="16.5">
      <c r="A26" s="18">
        <v>12</v>
      </c>
      <c r="B26" s="23" t="s">
        <v>311</v>
      </c>
      <c r="C26" s="22" t="s">
        <v>312</v>
      </c>
      <c r="D26" s="22" t="s">
        <v>34</v>
      </c>
      <c r="E26" s="19">
        <v>6.5</v>
      </c>
      <c r="F26" s="19">
        <v>8</v>
      </c>
      <c r="G26" s="19">
        <f t="shared" si="0"/>
        <v>7.55</v>
      </c>
      <c r="H26" s="20" t="str">
        <f t="shared" si="1"/>
        <v>B</v>
      </c>
      <c r="I26" s="21"/>
    </row>
    <row r="27" spans="1:9" ht="16.5">
      <c r="A27" s="18">
        <v>13</v>
      </c>
      <c r="B27" s="23" t="s">
        <v>313</v>
      </c>
      <c r="C27" s="22" t="s">
        <v>50</v>
      </c>
      <c r="D27" s="22" t="s">
        <v>138</v>
      </c>
      <c r="E27" s="19">
        <v>5.5</v>
      </c>
      <c r="F27" s="19">
        <v>7</v>
      </c>
      <c r="G27" s="19">
        <f t="shared" si="0"/>
        <v>6.5499999999999989</v>
      </c>
      <c r="H27" s="20" t="str">
        <f t="shared" si="1"/>
        <v>C+</v>
      </c>
      <c r="I27" s="21"/>
    </row>
    <row r="28" spans="1:9" ht="16.5">
      <c r="A28" s="18">
        <v>14</v>
      </c>
      <c r="B28" s="23" t="s">
        <v>314</v>
      </c>
      <c r="C28" s="22" t="s">
        <v>189</v>
      </c>
      <c r="D28" s="22" t="s">
        <v>60</v>
      </c>
      <c r="E28" s="19">
        <v>6</v>
      </c>
      <c r="F28" s="19">
        <v>7</v>
      </c>
      <c r="G28" s="19">
        <f t="shared" si="0"/>
        <v>6.6999999999999993</v>
      </c>
      <c r="H28" s="20" t="str">
        <f t="shared" si="1"/>
        <v>C+</v>
      </c>
      <c r="I28" s="21"/>
    </row>
    <row r="29" spans="1:9" ht="16.5">
      <c r="A29" s="18">
        <v>15</v>
      </c>
      <c r="B29" s="23" t="s">
        <v>315</v>
      </c>
      <c r="C29" s="22" t="s">
        <v>129</v>
      </c>
      <c r="D29" s="22" t="s">
        <v>196</v>
      </c>
      <c r="E29" s="19">
        <v>7.5</v>
      </c>
      <c r="F29" s="19">
        <v>8</v>
      </c>
      <c r="G29" s="19">
        <f t="shared" si="0"/>
        <v>7.85</v>
      </c>
      <c r="H29" s="20" t="str">
        <f t="shared" si="1"/>
        <v>B</v>
      </c>
      <c r="I29" s="21"/>
    </row>
    <row r="30" spans="1:9" ht="16.5">
      <c r="A30" s="18">
        <v>16</v>
      </c>
      <c r="B30" s="23" t="s">
        <v>316</v>
      </c>
      <c r="C30" s="22" t="s">
        <v>317</v>
      </c>
      <c r="D30" s="22" t="s">
        <v>37</v>
      </c>
      <c r="E30" s="19">
        <v>7.5</v>
      </c>
      <c r="F30" s="19">
        <v>6</v>
      </c>
      <c r="G30" s="19">
        <f t="shared" si="0"/>
        <v>6.4499999999999993</v>
      </c>
      <c r="H30" s="20" t="str">
        <f t="shared" si="1"/>
        <v>C+</v>
      </c>
      <c r="I30" s="21"/>
    </row>
    <row r="31" spans="1:9" ht="16.5">
      <c r="A31" s="18">
        <v>17</v>
      </c>
      <c r="B31" s="23" t="s">
        <v>318</v>
      </c>
      <c r="C31" s="22" t="s">
        <v>212</v>
      </c>
      <c r="D31" s="22" t="s">
        <v>38</v>
      </c>
      <c r="E31" s="19">
        <v>6.5</v>
      </c>
      <c r="F31" s="19">
        <v>6.5</v>
      </c>
      <c r="G31" s="19">
        <f t="shared" si="0"/>
        <v>6.5</v>
      </c>
      <c r="H31" s="20" t="str">
        <f t="shared" si="1"/>
        <v>C+</v>
      </c>
      <c r="I31" s="21"/>
    </row>
    <row r="32" spans="1:9" ht="16.5">
      <c r="A32" s="18">
        <v>18</v>
      </c>
      <c r="B32" s="23" t="s">
        <v>319</v>
      </c>
      <c r="C32" s="22" t="s">
        <v>109</v>
      </c>
      <c r="D32" s="22" t="s">
        <v>127</v>
      </c>
      <c r="E32" s="19">
        <v>7</v>
      </c>
      <c r="F32" s="19">
        <v>7</v>
      </c>
      <c r="G32" s="19">
        <f t="shared" si="0"/>
        <v>7</v>
      </c>
      <c r="H32" s="20" t="str">
        <f t="shared" si="1"/>
        <v>B</v>
      </c>
      <c r="I32" s="21"/>
    </row>
    <row r="33" spans="1:9" ht="16.5">
      <c r="A33" s="18">
        <v>19</v>
      </c>
      <c r="B33" s="23" t="s">
        <v>320</v>
      </c>
      <c r="C33" s="22" t="s">
        <v>321</v>
      </c>
      <c r="D33" s="22" t="s">
        <v>61</v>
      </c>
      <c r="E33" s="19">
        <v>7</v>
      </c>
      <c r="F33" s="19">
        <v>8</v>
      </c>
      <c r="G33" s="19">
        <f t="shared" si="0"/>
        <v>7.6999999999999993</v>
      </c>
      <c r="H33" s="20" t="str">
        <f t="shared" si="1"/>
        <v>B</v>
      </c>
      <c r="I33" s="21"/>
    </row>
    <row r="34" spans="1:9" ht="16.5">
      <c r="A34" s="18">
        <v>20</v>
      </c>
      <c r="B34" s="23" t="s">
        <v>322</v>
      </c>
      <c r="C34" s="22" t="s">
        <v>323</v>
      </c>
      <c r="D34" s="22" t="s">
        <v>121</v>
      </c>
      <c r="E34" s="19">
        <v>7.5</v>
      </c>
      <c r="F34" s="19">
        <v>7.5</v>
      </c>
      <c r="G34" s="19">
        <f t="shared" si="0"/>
        <v>7.5</v>
      </c>
      <c r="H34" s="20" t="str">
        <f t="shared" si="1"/>
        <v>B</v>
      </c>
      <c r="I34" s="21"/>
    </row>
    <row r="35" spans="1:9" ht="16.5">
      <c r="A35" s="18">
        <v>21</v>
      </c>
      <c r="B35" s="23" t="s">
        <v>324</v>
      </c>
      <c r="C35" s="22" t="s">
        <v>325</v>
      </c>
      <c r="D35" s="22" t="s">
        <v>41</v>
      </c>
      <c r="E35" s="19">
        <v>7.5</v>
      </c>
      <c r="F35" s="19">
        <v>7.5</v>
      </c>
      <c r="G35" s="19">
        <f t="shared" si="0"/>
        <v>7.5</v>
      </c>
      <c r="H35" s="20" t="str">
        <f t="shared" si="1"/>
        <v>B</v>
      </c>
      <c r="I35" s="21"/>
    </row>
    <row r="36" spans="1:9" ht="16.5">
      <c r="A36" s="18">
        <v>22</v>
      </c>
      <c r="B36" s="23" t="s">
        <v>326</v>
      </c>
      <c r="C36" s="22" t="s">
        <v>50</v>
      </c>
      <c r="D36" s="22" t="s">
        <v>63</v>
      </c>
      <c r="E36" s="19">
        <v>6.5</v>
      </c>
      <c r="F36" s="19">
        <v>6</v>
      </c>
      <c r="G36" s="19">
        <f t="shared" si="0"/>
        <v>6.1499999999999995</v>
      </c>
      <c r="H36" s="20" t="str">
        <f t="shared" si="1"/>
        <v>C+</v>
      </c>
      <c r="I36" s="21"/>
    </row>
    <row r="37" spans="1:9" ht="16.5">
      <c r="A37" s="18">
        <v>23</v>
      </c>
      <c r="B37" s="23" t="s">
        <v>327</v>
      </c>
      <c r="C37" s="22" t="s">
        <v>306</v>
      </c>
      <c r="D37" s="22" t="s">
        <v>328</v>
      </c>
      <c r="E37" s="19">
        <v>6</v>
      </c>
      <c r="F37" s="19">
        <v>5</v>
      </c>
      <c r="G37" s="19">
        <f t="shared" si="0"/>
        <v>5.3</v>
      </c>
      <c r="H37" s="20" t="str">
        <f t="shared" si="1"/>
        <v>D+</v>
      </c>
      <c r="I37" s="21"/>
    </row>
    <row r="38" spans="1:9" ht="16.5">
      <c r="A38" s="18">
        <v>24</v>
      </c>
      <c r="B38" s="23" t="s">
        <v>329</v>
      </c>
      <c r="C38" s="22" t="s">
        <v>330</v>
      </c>
      <c r="D38" s="22" t="s">
        <v>331</v>
      </c>
      <c r="E38" s="19">
        <v>7.5</v>
      </c>
      <c r="F38" s="19">
        <v>5</v>
      </c>
      <c r="G38" s="19">
        <f t="shared" si="0"/>
        <v>5.75</v>
      </c>
      <c r="H38" s="20" t="str">
        <f t="shared" si="1"/>
        <v>C</v>
      </c>
      <c r="I38" s="21"/>
    </row>
    <row r="39" spans="1:9" ht="16.5">
      <c r="A39" s="18">
        <v>25</v>
      </c>
      <c r="B39" s="23" t="s">
        <v>332</v>
      </c>
      <c r="C39" s="22" t="s">
        <v>52</v>
      </c>
      <c r="D39" s="22" t="s">
        <v>43</v>
      </c>
      <c r="E39" s="19">
        <v>6</v>
      </c>
      <c r="F39" s="19">
        <v>8</v>
      </c>
      <c r="G39" s="19">
        <f t="shared" si="0"/>
        <v>7.3999999999999995</v>
      </c>
      <c r="H39" s="20" t="str">
        <f t="shared" si="1"/>
        <v>B</v>
      </c>
      <c r="I39" s="21"/>
    </row>
    <row r="40" spans="1:9" ht="16.5">
      <c r="A40" s="18">
        <v>26</v>
      </c>
      <c r="B40" s="23" t="s">
        <v>333</v>
      </c>
      <c r="C40" s="22" t="s">
        <v>152</v>
      </c>
      <c r="D40" s="22" t="s">
        <v>110</v>
      </c>
      <c r="E40" s="19">
        <v>7</v>
      </c>
      <c r="F40" s="19">
        <v>6</v>
      </c>
      <c r="G40" s="19">
        <f t="shared" si="0"/>
        <v>6.2999999999999989</v>
      </c>
      <c r="H40" s="20" t="str">
        <f t="shared" si="1"/>
        <v>C+</v>
      </c>
      <c r="I40" s="21"/>
    </row>
    <row r="41" spans="1:9" ht="16.5">
      <c r="A41" s="18">
        <v>27</v>
      </c>
      <c r="B41" s="23" t="s">
        <v>334</v>
      </c>
      <c r="C41" s="22" t="s">
        <v>139</v>
      </c>
      <c r="D41" s="22" t="s">
        <v>101</v>
      </c>
      <c r="E41" s="19">
        <v>7</v>
      </c>
      <c r="F41" s="19">
        <v>5</v>
      </c>
      <c r="G41" s="19">
        <f t="shared" si="0"/>
        <v>5.6</v>
      </c>
      <c r="H41" s="20" t="str">
        <f t="shared" si="1"/>
        <v>C</v>
      </c>
      <c r="I41" s="21"/>
    </row>
    <row r="42" spans="1:9" ht="16.5">
      <c r="A42" s="18">
        <v>28</v>
      </c>
      <c r="B42" s="23" t="s">
        <v>335</v>
      </c>
      <c r="C42" s="22" t="s">
        <v>336</v>
      </c>
      <c r="D42" s="22" t="s">
        <v>125</v>
      </c>
      <c r="E42" s="19">
        <v>8</v>
      </c>
      <c r="F42" s="19">
        <v>4</v>
      </c>
      <c r="G42" s="19">
        <f t="shared" si="0"/>
        <v>5.1999999999999993</v>
      </c>
      <c r="H42" s="20" t="str">
        <f t="shared" si="1"/>
        <v>D+</v>
      </c>
      <c r="I42" s="21"/>
    </row>
    <row r="43" spans="1:9" ht="16.5">
      <c r="A43" s="18">
        <v>29</v>
      </c>
      <c r="B43" s="23" t="s">
        <v>337</v>
      </c>
      <c r="C43" s="22" t="s">
        <v>338</v>
      </c>
      <c r="D43" s="22" t="s">
        <v>70</v>
      </c>
      <c r="E43" s="19">
        <v>9</v>
      </c>
      <c r="F43" s="19">
        <v>6</v>
      </c>
      <c r="G43" s="19">
        <f t="shared" si="0"/>
        <v>6.8999999999999986</v>
      </c>
      <c r="H43" s="20" t="str">
        <f t="shared" si="1"/>
        <v>C+</v>
      </c>
      <c r="I43" s="21"/>
    </row>
    <row r="44" spans="1:9" ht="16.5">
      <c r="A44" s="18">
        <v>30</v>
      </c>
      <c r="B44" s="23" t="s">
        <v>339</v>
      </c>
      <c r="C44" s="22" t="s">
        <v>340</v>
      </c>
      <c r="D44" s="22" t="s">
        <v>70</v>
      </c>
      <c r="E44" s="19">
        <v>7</v>
      </c>
      <c r="F44" s="19">
        <v>5</v>
      </c>
      <c r="G44" s="19">
        <f t="shared" si="0"/>
        <v>5.6</v>
      </c>
      <c r="H44" s="20" t="str">
        <f t="shared" si="1"/>
        <v>C</v>
      </c>
      <c r="I44" s="21"/>
    </row>
    <row r="45" spans="1:9" ht="16.5">
      <c r="A45" s="18">
        <v>31</v>
      </c>
      <c r="B45" s="23" t="s">
        <v>341</v>
      </c>
      <c r="C45" s="22" t="s">
        <v>342</v>
      </c>
      <c r="D45" s="22" t="s">
        <v>71</v>
      </c>
      <c r="E45" s="19">
        <v>8</v>
      </c>
      <c r="F45" s="19">
        <v>7</v>
      </c>
      <c r="G45" s="19">
        <f t="shared" si="0"/>
        <v>7.2999999999999989</v>
      </c>
      <c r="H45" s="20" t="str">
        <f t="shared" si="1"/>
        <v>B</v>
      </c>
      <c r="I45" s="21"/>
    </row>
    <row r="46" spans="1:9" ht="16.5">
      <c r="A46" s="18">
        <v>32</v>
      </c>
      <c r="B46" s="23" t="s">
        <v>343</v>
      </c>
      <c r="C46" s="22" t="s">
        <v>344</v>
      </c>
      <c r="D46" s="22" t="s">
        <v>120</v>
      </c>
      <c r="E46" s="19">
        <v>7</v>
      </c>
      <c r="F46" s="19">
        <v>6</v>
      </c>
      <c r="G46" s="19">
        <f t="shared" si="0"/>
        <v>6.2999999999999989</v>
      </c>
      <c r="H46" s="20" t="str">
        <f t="shared" si="1"/>
        <v>C+</v>
      </c>
      <c r="I46" s="21"/>
    </row>
    <row r="47" spans="1:9" ht="16.5">
      <c r="A47" s="18">
        <v>33</v>
      </c>
      <c r="B47" s="23" t="s">
        <v>345</v>
      </c>
      <c r="C47" s="22" t="s">
        <v>346</v>
      </c>
      <c r="D47" s="22" t="s">
        <v>159</v>
      </c>
      <c r="E47" s="19">
        <v>6.5</v>
      </c>
      <c r="F47" s="19">
        <v>8</v>
      </c>
      <c r="G47" s="19">
        <f t="shared" si="0"/>
        <v>7.55</v>
      </c>
      <c r="H47" s="20" t="str">
        <f t="shared" si="1"/>
        <v>B</v>
      </c>
      <c r="I47" s="21"/>
    </row>
    <row r="48" spans="1:9" ht="16.5">
      <c r="A48" s="18">
        <v>34</v>
      </c>
      <c r="B48" s="23" t="s">
        <v>347</v>
      </c>
      <c r="C48" s="22" t="s">
        <v>173</v>
      </c>
      <c r="D48" s="22" t="s">
        <v>134</v>
      </c>
      <c r="E48" s="19">
        <v>8</v>
      </c>
      <c r="F48" s="19">
        <v>8</v>
      </c>
      <c r="G48" s="19">
        <f t="shared" si="0"/>
        <v>8</v>
      </c>
      <c r="H48" s="20" t="str">
        <f t="shared" si="1"/>
        <v>B+</v>
      </c>
      <c r="I48" s="21"/>
    </row>
    <row r="49" spans="1:9" ht="16.5">
      <c r="A49" s="18">
        <v>35</v>
      </c>
      <c r="B49" s="23" t="s">
        <v>348</v>
      </c>
      <c r="C49" s="22" t="s">
        <v>349</v>
      </c>
      <c r="D49" s="22" t="s">
        <v>92</v>
      </c>
      <c r="E49" s="19">
        <v>7.5</v>
      </c>
      <c r="F49" s="19">
        <v>7</v>
      </c>
      <c r="G49" s="19">
        <f t="shared" si="0"/>
        <v>7.1499999999999995</v>
      </c>
      <c r="H49" s="20" t="str">
        <f t="shared" si="1"/>
        <v>B</v>
      </c>
      <c r="I49" s="21"/>
    </row>
    <row r="50" spans="1:9" ht="16.5">
      <c r="A50" s="18">
        <v>36</v>
      </c>
      <c r="B50" s="23" t="s">
        <v>350</v>
      </c>
      <c r="C50" s="22" t="s">
        <v>351</v>
      </c>
      <c r="D50" s="22" t="s">
        <v>72</v>
      </c>
      <c r="E50" s="19">
        <v>7.5</v>
      </c>
      <c r="F50" s="19">
        <v>7</v>
      </c>
      <c r="G50" s="19">
        <f t="shared" si="0"/>
        <v>7.1499999999999995</v>
      </c>
      <c r="H50" s="20" t="str">
        <f t="shared" si="1"/>
        <v>B</v>
      </c>
      <c r="I50" s="21"/>
    </row>
    <row r="51" spans="1:9" ht="16.5">
      <c r="A51" s="18">
        <v>37</v>
      </c>
      <c r="B51" s="23" t="s">
        <v>352</v>
      </c>
      <c r="C51" s="22" t="s">
        <v>353</v>
      </c>
      <c r="D51" s="22" t="s">
        <v>103</v>
      </c>
      <c r="E51" s="19">
        <v>6.5</v>
      </c>
      <c r="F51" s="19">
        <v>2</v>
      </c>
      <c r="G51" s="19">
        <f t="shared" si="0"/>
        <v>3.3499999999999996</v>
      </c>
      <c r="H51" s="20" t="str">
        <f t="shared" si="1"/>
        <v>F</v>
      </c>
      <c r="I51" s="21"/>
    </row>
    <row r="52" spans="1:9" ht="16.5">
      <c r="A52" s="18">
        <v>38</v>
      </c>
      <c r="B52" s="23" t="s">
        <v>354</v>
      </c>
      <c r="C52" s="22" t="s">
        <v>355</v>
      </c>
      <c r="D52" s="22" t="s">
        <v>130</v>
      </c>
      <c r="E52" s="19">
        <v>7</v>
      </c>
      <c r="F52" s="19">
        <v>8</v>
      </c>
      <c r="G52" s="19">
        <f t="shared" si="0"/>
        <v>7.6999999999999993</v>
      </c>
      <c r="H52" s="20" t="str">
        <f t="shared" si="1"/>
        <v>B</v>
      </c>
      <c r="I52" s="21"/>
    </row>
    <row r="53" spans="1:9" ht="16.5">
      <c r="A53" s="18">
        <v>39</v>
      </c>
      <c r="B53" s="23" t="s">
        <v>356</v>
      </c>
      <c r="C53" s="22" t="s">
        <v>182</v>
      </c>
      <c r="D53" s="22" t="s">
        <v>94</v>
      </c>
      <c r="E53" s="19">
        <v>7.5</v>
      </c>
      <c r="F53" s="19">
        <v>6</v>
      </c>
      <c r="G53" s="19">
        <f t="shared" si="0"/>
        <v>6.4499999999999993</v>
      </c>
      <c r="H53" s="20" t="str">
        <f t="shared" si="1"/>
        <v>C+</v>
      </c>
      <c r="I53" s="21"/>
    </row>
    <row r="54" spans="1:9" ht="16.5">
      <c r="A54" s="18">
        <v>40</v>
      </c>
      <c r="B54" s="23" t="s">
        <v>357</v>
      </c>
      <c r="C54" s="22" t="s">
        <v>358</v>
      </c>
      <c r="D54" s="22" t="s">
        <v>49</v>
      </c>
      <c r="E54" s="19">
        <v>7.5</v>
      </c>
      <c r="F54" s="19">
        <v>6</v>
      </c>
      <c r="G54" s="19">
        <f t="shared" si="0"/>
        <v>6.4499999999999993</v>
      </c>
      <c r="H54" s="20" t="str">
        <f t="shared" si="1"/>
        <v>C+</v>
      </c>
      <c r="I54" s="21"/>
    </row>
    <row r="55" spans="1:9" ht="16.5">
      <c r="A55" s="18">
        <v>41</v>
      </c>
      <c r="B55" s="23" t="s">
        <v>359</v>
      </c>
      <c r="C55" s="22" t="s">
        <v>111</v>
      </c>
      <c r="D55" s="22" t="s">
        <v>360</v>
      </c>
      <c r="E55" s="19">
        <v>6.5</v>
      </c>
      <c r="F55" s="19">
        <v>7</v>
      </c>
      <c r="G55" s="19">
        <f t="shared" si="0"/>
        <v>6.85</v>
      </c>
      <c r="H55" s="20" t="str">
        <f t="shared" si="1"/>
        <v>C+</v>
      </c>
      <c r="I55" s="21"/>
    </row>
    <row r="56" spans="1:9" ht="16.5">
      <c r="A56" s="18">
        <v>42</v>
      </c>
      <c r="B56" s="23" t="s">
        <v>361</v>
      </c>
      <c r="C56" s="22" t="s">
        <v>362</v>
      </c>
      <c r="D56" s="22" t="s">
        <v>113</v>
      </c>
      <c r="E56" s="19">
        <v>7</v>
      </c>
      <c r="F56" s="19">
        <v>7</v>
      </c>
      <c r="G56" s="19">
        <f t="shared" si="0"/>
        <v>7</v>
      </c>
      <c r="H56" s="20" t="str">
        <f t="shared" si="1"/>
        <v>B</v>
      </c>
      <c r="I56" s="21"/>
    </row>
    <row r="57" spans="1:9" ht="16.5">
      <c r="A57" s="18">
        <v>43</v>
      </c>
      <c r="B57" s="23" t="s">
        <v>363</v>
      </c>
      <c r="C57" s="22" t="s">
        <v>364</v>
      </c>
      <c r="D57" s="22" t="s">
        <v>105</v>
      </c>
      <c r="E57" s="19">
        <v>7</v>
      </c>
      <c r="F57" s="19">
        <v>6</v>
      </c>
      <c r="G57" s="19">
        <f t="shared" si="0"/>
        <v>6.2999999999999989</v>
      </c>
      <c r="H57" s="20" t="str">
        <f t="shared" si="1"/>
        <v>C+</v>
      </c>
      <c r="I57" s="21"/>
    </row>
    <row r="58" spans="1:9" ht="16.5">
      <c r="A58" s="18">
        <v>44</v>
      </c>
      <c r="B58" s="23" t="s">
        <v>365</v>
      </c>
      <c r="C58" s="22" t="s">
        <v>366</v>
      </c>
      <c r="D58" s="22" t="s">
        <v>96</v>
      </c>
      <c r="E58" s="19">
        <v>8</v>
      </c>
      <c r="F58" s="19">
        <v>7</v>
      </c>
      <c r="G58" s="19">
        <f t="shared" si="0"/>
        <v>7.2999999999999989</v>
      </c>
      <c r="H58" s="20" t="str">
        <f t="shared" si="1"/>
        <v>B</v>
      </c>
      <c r="I58" s="21"/>
    </row>
    <row r="59" spans="1:9" ht="16.5">
      <c r="A59" s="18">
        <v>45</v>
      </c>
      <c r="B59" s="29" t="s">
        <v>555</v>
      </c>
      <c r="C59" s="30" t="s">
        <v>214</v>
      </c>
      <c r="D59" s="30" t="s">
        <v>112</v>
      </c>
      <c r="E59" s="19">
        <v>7</v>
      </c>
      <c r="F59" s="19">
        <v>7</v>
      </c>
      <c r="G59" s="19">
        <f t="shared" si="0"/>
        <v>7</v>
      </c>
      <c r="H59" s="20" t="str">
        <f t="shared" si="1"/>
        <v>B</v>
      </c>
      <c r="I59" s="21" t="s">
        <v>548</v>
      </c>
    </row>
    <row r="60" spans="1:9" ht="16.5">
      <c r="A60" s="18">
        <v>46</v>
      </c>
      <c r="B60" s="29"/>
      <c r="C60" s="30"/>
      <c r="D60" s="30"/>
      <c r="E60" s="19"/>
      <c r="F60" s="19"/>
      <c r="G60" s="19">
        <f t="shared" si="0"/>
        <v>0</v>
      </c>
      <c r="H60" s="20" t="str">
        <f t="shared" si="1"/>
        <v>F</v>
      </c>
      <c r="I60" s="21"/>
    </row>
    <row r="61" spans="1:9" ht="15.75">
      <c r="A61" s="1"/>
      <c r="B61" s="1"/>
      <c r="C61" s="1"/>
      <c r="D61" s="1"/>
      <c r="E61" s="1"/>
      <c r="F61" s="1"/>
      <c r="G61" s="1"/>
      <c r="H61" s="1"/>
      <c r="I61" s="1"/>
    </row>
    <row r="62" spans="1:9" ht="15.75">
      <c r="A62" s="7" t="str">
        <f>"Cộng danh sách gồm "</f>
        <v xml:space="preserve">Cộng danh sách gồm </v>
      </c>
      <c r="B62" s="7"/>
      <c r="C62" s="7"/>
      <c r="D62" s="8">
        <f>COUNTA(H15:H60)</f>
        <v>46</v>
      </c>
      <c r="E62" s="9">
        <v>1</v>
      </c>
      <c r="F62" s="10"/>
      <c r="G62" s="1"/>
      <c r="H62" s="1"/>
      <c r="I62" s="1"/>
    </row>
    <row r="63" spans="1:9" ht="15.75">
      <c r="A63" s="52" t="s">
        <v>20</v>
      </c>
      <c r="B63" s="52"/>
      <c r="C63" s="52"/>
      <c r="D63" s="11">
        <f>COUNTIF(G15:G60,"&gt;=5")</f>
        <v>42</v>
      </c>
      <c r="E63" s="12">
        <f>D63/D62</f>
        <v>0.91304347826086951</v>
      </c>
      <c r="F63" s="13"/>
      <c r="G63" s="1"/>
      <c r="H63" s="1"/>
      <c r="I63" s="1"/>
    </row>
    <row r="64" spans="1:9" ht="15.75">
      <c r="A64" s="52" t="s">
        <v>21</v>
      </c>
      <c r="B64" s="52"/>
      <c r="C64" s="52"/>
      <c r="D64" s="11"/>
      <c r="E64" s="12">
        <f>D64/D62</f>
        <v>0</v>
      </c>
      <c r="F64" s="13"/>
      <c r="G64" s="1"/>
      <c r="H64" s="1"/>
      <c r="I64" s="1"/>
    </row>
    <row r="65" spans="1:9" ht="15.75">
      <c r="A65" s="14"/>
      <c r="B65" s="14"/>
      <c r="C65" s="3"/>
      <c r="D65" s="14"/>
      <c r="E65" s="2"/>
      <c r="F65" s="1"/>
      <c r="G65" s="1"/>
      <c r="H65" s="1"/>
      <c r="I65" s="1"/>
    </row>
    <row r="66" spans="1:9" ht="15.75">
      <c r="A66" s="1"/>
      <c r="B66" s="1"/>
      <c r="C66" s="1"/>
      <c r="D66" s="1"/>
      <c r="E66" s="53" t="str">
        <f ca="1">"TP. Hồ Chí Minh, ngày "&amp;  DAY(NOW())&amp;" tháng " &amp;MONTH(NOW())&amp;" năm "&amp;YEAR(NOW())</f>
        <v>TP. Hồ Chí Minh, ngày 26 tháng 12 năm 2017</v>
      </c>
      <c r="F66" s="53"/>
      <c r="G66" s="53"/>
      <c r="H66" s="53"/>
      <c r="I66" s="53"/>
    </row>
    <row r="67" spans="1:9" ht="15.75">
      <c r="A67" s="34" t="s">
        <v>140</v>
      </c>
      <c r="B67" s="34"/>
      <c r="C67" s="34"/>
      <c r="D67" s="1"/>
      <c r="E67" s="34" t="s">
        <v>22</v>
      </c>
      <c r="F67" s="34"/>
      <c r="G67" s="34"/>
      <c r="H67" s="34"/>
      <c r="I67" s="34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71" spans="1:9" ht="15.75">
      <c r="F71" s="38" t="s">
        <v>95</v>
      </c>
      <c r="G71" s="38"/>
      <c r="H71" s="38"/>
    </row>
  </sheetData>
  <protectedRanges>
    <protectedRange sqref="A68:D68" name="Range5"/>
    <protectedRange sqref="I15:I60" name="Range4"/>
    <protectedRange sqref="E15:F60" name="Range3"/>
    <protectedRange sqref="A4" name="Range1"/>
    <protectedRange sqref="E13:F13" name="Range6"/>
    <protectedRange sqref="E68:I68" name="Range5_1_1"/>
    <protectedRange sqref="B15:D60" name="Range3_1_1"/>
    <protectedRange sqref="C8:C10 G8:G9" name="Range2_1_1"/>
  </protectedRanges>
  <mergeCells count="25">
    <mergeCell ref="F71:H71"/>
    <mergeCell ref="A67:C67"/>
    <mergeCell ref="E67:I67"/>
    <mergeCell ref="A10:B10"/>
    <mergeCell ref="C10:D10"/>
    <mergeCell ref="A12:A13"/>
    <mergeCell ref="B12:B13"/>
    <mergeCell ref="C12:D13"/>
    <mergeCell ref="G12:H12"/>
    <mergeCell ref="I12:I13"/>
    <mergeCell ref="C14:D14"/>
    <mergeCell ref="A63:C63"/>
    <mergeCell ref="A64:C64"/>
    <mergeCell ref="E66:I66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0">
    <cfRule type="cellIs" dxfId="5" priority="2" stopIfTrue="1" operator="equal">
      <formula>"F"</formula>
    </cfRule>
  </conditionalFormatting>
  <conditionalFormatting sqref="G15:G60">
    <cfRule type="expression" dxfId="4" priority="1" stopIfTrue="1">
      <formula>MAX(#REF!)&lt;4</formula>
    </cfRule>
  </conditionalFormatting>
  <pageMargins left="0.19791666666666666" right="2.0833333333333332E-2" top="0.75" bottom="0.1666666666666666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85"/>
  <sheetViews>
    <sheetView showWhiteSpace="0" view="pageLayout" topLeftCell="A64" zoomScaleNormal="100" workbookViewId="0">
      <selection activeCell="E3" sqref="E1:E1048576"/>
    </sheetView>
  </sheetViews>
  <sheetFormatPr defaultRowHeight="15"/>
  <cols>
    <col min="1" max="1" width="7.42578125" customWidth="1"/>
    <col min="2" max="2" width="14.28515625" customWidth="1"/>
    <col min="3" max="3" width="24.85546875" customWidth="1"/>
    <col min="4" max="4" width="10.5703125" customWidth="1"/>
  </cols>
  <sheetData>
    <row r="1" spans="1:9" ht="15.7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>
      <c r="A2" s="34" t="s">
        <v>2</v>
      </c>
      <c r="B2" s="34"/>
      <c r="C2" s="34"/>
      <c r="D2" s="34"/>
      <c r="E2" s="35" t="s">
        <v>3</v>
      </c>
      <c r="F2" s="35"/>
      <c r="G2" s="35"/>
      <c r="H2" s="35"/>
      <c r="I2" s="35"/>
    </row>
    <row r="3" spans="1:9" ht="15.7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>
      <c r="A4" s="34" t="s">
        <v>23</v>
      </c>
      <c r="B4" s="34"/>
      <c r="C4" s="34"/>
      <c r="D4" s="34"/>
      <c r="E4" s="1"/>
      <c r="F4" s="1"/>
      <c r="G4" s="1"/>
      <c r="H4" s="1"/>
      <c r="I4" s="1"/>
    </row>
    <row r="5" spans="1:9" ht="15.75">
      <c r="A5" s="15"/>
      <c r="B5" s="15"/>
      <c r="C5" s="15"/>
      <c r="D5" s="15"/>
      <c r="E5" s="1"/>
      <c r="F5" s="1"/>
      <c r="G5" s="1"/>
      <c r="H5" s="1"/>
      <c r="I5" s="1"/>
    </row>
    <row r="6" spans="1:9" ht="19.5">
      <c r="A6" s="36" t="s">
        <v>5</v>
      </c>
      <c r="B6" s="36"/>
      <c r="C6" s="36"/>
      <c r="D6" s="36"/>
      <c r="E6" s="36"/>
      <c r="F6" s="36"/>
      <c r="G6" s="36"/>
      <c r="H6" s="36"/>
      <c r="I6" s="36"/>
    </row>
    <row r="7" spans="1:9" ht="15.75">
      <c r="A7" s="15"/>
      <c r="B7" s="15"/>
      <c r="C7" s="15"/>
      <c r="D7" s="15"/>
      <c r="E7" s="15"/>
      <c r="F7" s="15"/>
      <c r="G7" s="15"/>
      <c r="H7" s="15"/>
      <c r="I7" s="15"/>
    </row>
    <row r="8" spans="1:9" ht="15.75">
      <c r="A8" s="14" t="s">
        <v>6</v>
      </c>
      <c r="B8" s="14"/>
      <c r="C8" s="14" t="s">
        <v>551</v>
      </c>
      <c r="D8" s="14"/>
      <c r="E8" s="37" t="s">
        <v>7</v>
      </c>
      <c r="F8" s="37"/>
      <c r="G8" s="33">
        <v>2</v>
      </c>
      <c r="H8" s="2"/>
      <c r="I8" s="2"/>
    </row>
    <row r="9" spans="1:9" ht="15.75">
      <c r="A9" s="37" t="s">
        <v>8</v>
      </c>
      <c r="B9" s="37"/>
      <c r="C9" s="37" t="s">
        <v>367</v>
      </c>
      <c r="D9" s="37"/>
      <c r="E9" s="37" t="s">
        <v>9</v>
      </c>
      <c r="F9" s="37"/>
      <c r="G9" s="33" t="s">
        <v>553</v>
      </c>
      <c r="H9" s="2"/>
      <c r="I9" s="2"/>
    </row>
    <row r="10" spans="1:9" ht="15.75">
      <c r="A10" s="37" t="s">
        <v>10</v>
      </c>
      <c r="B10" s="37"/>
      <c r="C10" s="37" t="s">
        <v>552</v>
      </c>
      <c r="D10" s="37"/>
      <c r="E10" s="14" t="s">
        <v>156</v>
      </c>
      <c r="F10" s="3"/>
      <c r="G10" s="14" t="s">
        <v>554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9" t="s">
        <v>11</v>
      </c>
      <c r="B12" s="41" t="s">
        <v>12</v>
      </c>
      <c r="C12" s="43" t="s">
        <v>13</v>
      </c>
      <c r="D12" s="44"/>
      <c r="E12" s="4" t="s">
        <v>14</v>
      </c>
      <c r="F12" s="4" t="s">
        <v>15</v>
      </c>
      <c r="G12" s="47" t="s">
        <v>16</v>
      </c>
      <c r="H12" s="48"/>
      <c r="I12" s="49" t="s">
        <v>17</v>
      </c>
    </row>
    <row r="13" spans="1:9" ht="15.75">
      <c r="A13" s="40"/>
      <c r="B13" s="42"/>
      <c r="C13" s="45"/>
      <c r="D13" s="46"/>
      <c r="E13" s="5">
        <v>0.3</v>
      </c>
      <c r="F13" s="5">
        <v>0.7</v>
      </c>
      <c r="G13" s="6" t="s">
        <v>18</v>
      </c>
      <c r="H13" s="6" t="s">
        <v>19</v>
      </c>
      <c r="I13" s="50"/>
    </row>
    <row r="14" spans="1:9" ht="15.7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>
      <c r="A15" s="18">
        <v>1</v>
      </c>
      <c r="B15" s="23" t="s">
        <v>368</v>
      </c>
      <c r="C15" s="22" t="s">
        <v>369</v>
      </c>
      <c r="D15" s="22" t="s">
        <v>24</v>
      </c>
      <c r="E15" s="19">
        <v>0</v>
      </c>
      <c r="F15" s="19">
        <v>5.5</v>
      </c>
      <c r="G15" s="19">
        <f>E15*$E$13+F15*$F$13</f>
        <v>3.8499999999999996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ht="16.5">
      <c r="A16" s="18">
        <v>2</v>
      </c>
      <c r="B16" s="23" t="s">
        <v>370</v>
      </c>
      <c r="C16" s="22" t="s">
        <v>371</v>
      </c>
      <c r="D16" s="22" t="s">
        <v>80</v>
      </c>
      <c r="E16" s="19">
        <v>0</v>
      </c>
      <c r="F16" s="19">
        <v>6</v>
      </c>
      <c r="G16" s="19">
        <f t="shared" ref="G16:G74" si="0">E16*$E$13+F16*$F$13</f>
        <v>4.1999999999999993</v>
      </c>
      <c r="H16" s="20" t="str">
        <f t="shared" ref="H16:H74" si="1">IF(G16&lt;4,"F",IF(G16&lt;=4.9,"D",IF(G16&lt;=5.4,"D+",IF(G16&lt;=5.9,"C",IF(G16&lt;=6.9,"C+",IF(G16&lt;=7.9,"B",IF(G16&lt;=8.4,"B+","A")))))))</f>
        <v>D</v>
      </c>
      <c r="I16" s="21"/>
    </row>
    <row r="17" spans="1:9" ht="16.5">
      <c r="A17" s="18">
        <v>3</v>
      </c>
      <c r="B17" s="23" t="s">
        <v>372</v>
      </c>
      <c r="C17" s="22" t="s">
        <v>373</v>
      </c>
      <c r="D17" s="22" t="s">
        <v>106</v>
      </c>
      <c r="E17" s="19">
        <v>7.5</v>
      </c>
      <c r="F17" s="19">
        <v>8</v>
      </c>
      <c r="G17" s="19">
        <f t="shared" si="0"/>
        <v>7.85</v>
      </c>
      <c r="H17" s="20" t="str">
        <f t="shared" si="1"/>
        <v>B</v>
      </c>
      <c r="I17" s="21"/>
    </row>
    <row r="18" spans="1:9" ht="16.5">
      <c r="A18" s="18">
        <v>4</v>
      </c>
      <c r="B18" s="23" t="s">
        <v>374</v>
      </c>
      <c r="C18" s="22" t="s">
        <v>172</v>
      </c>
      <c r="D18" s="22" t="s">
        <v>97</v>
      </c>
      <c r="E18" s="19">
        <v>7</v>
      </c>
      <c r="F18" s="19">
        <v>7</v>
      </c>
      <c r="G18" s="19">
        <f t="shared" si="0"/>
        <v>7</v>
      </c>
      <c r="H18" s="20" t="str">
        <f t="shared" si="1"/>
        <v>B</v>
      </c>
      <c r="I18" s="21"/>
    </row>
    <row r="19" spans="1:9" ht="16.5">
      <c r="A19" s="18">
        <v>5</v>
      </c>
      <c r="B19" s="23" t="s">
        <v>375</v>
      </c>
      <c r="C19" s="22" t="s">
        <v>211</v>
      </c>
      <c r="D19" s="22" t="s">
        <v>57</v>
      </c>
      <c r="E19" s="19">
        <v>0</v>
      </c>
      <c r="F19" s="19"/>
      <c r="G19" s="19">
        <f t="shared" si="0"/>
        <v>0</v>
      </c>
      <c r="H19" s="20" t="str">
        <f t="shared" si="1"/>
        <v>F</v>
      </c>
      <c r="I19" s="21"/>
    </row>
    <row r="20" spans="1:9" ht="16.5">
      <c r="A20" s="18">
        <v>6</v>
      </c>
      <c r="B20" s="23" t="s">
        <v>376</v>
      </c>
      <c r="C20" s="22" t="s">
        <v>377</v>
      </c>
      <c r="D20" s="22" t="s">
        <v>141</v>
      </c>
      <c r="E20" s="19">
        <v>5</v>
      </c>
      <c r="F20" s="19">
        <v>5</v>
      </c>
      <c r="G20" s="19">
        <f t="shared" si="0"/>
        <v>5</v>
      </c>
      <c r="H20" s="20" t="str">
        <f t="shared" si="1"/>
        <v>D+</v>
      </c>
      <c r="I20" s="21"/>
    </row>
    <row r="21" spans="1:9" ht="16.5">
      <c r="A21" s="18">
        <v>7</v>
      </c>
      <c r="B21" s="23" t="s">
        <v>378</v>
      </c>
      <c r="C21" s="22" t="s">
        <v>142</v>
      </c>
      <c r="D21" s="22" t="s">
        <v>29</v>
      </c>
      <c r="E21" s="19">
        <v>6</v>
      </c>
      <c r="F21" s="19">
        <v>6</v>
      </c>
      <c r="G21" s="19">
        <f t="shared" si="0"/>
        <v>5.9999999999999991</v>
      </c>
      <c r="H21" s="20" t="str">
        <f t="shared" si="1"/>
        <v>C+</v>
      </c>
      <c r="I21" s="21"/>
    </row>
    <row r="22" spans="1:9" ht="16.5">
      <c r="A22" s="18">
        <v>8</v>
      </c>
      <c r="B22" s="23" t="s">
        <v>379</v>
      </c>
      <c r="C22" s="22" t="s">
        <v>380</v>
      </c>
      <c r="D22" s="22" t="s">
        <v>82</v>
      </c>
      <c r="E22" s="19">
        <v>6</v>
      </c>
      <c r="F22" s="19">
        <v>8</v>
      </c>
      <c r="G22" s="19">
        <f t="shared" si="0"/>
        <v>7.3999999999999995</v>
      </c>
      <c r="H22" s="20" t="str">
        <f t="shared" si="1"/>
        <v>B</v>
      </c>
      <c r="I22" s="21"/>
    </row>
    <row r="23" spans="1:9" ht="16.5">
      <c r="A23" s="18">
        <v>9</v>
      </c>
      <c r="B23" s="23" t="s">
        <v>381</v>
      </c>
      <c r="C23" s="22" t="s">
        <v>382</v>
      </c>
      <c r="D23" s="22" t="s">
        <v>30</v>
      </c>
      <c r="E23" s="19">
        <v>8</v>
      </c>
      <c r="F23" s="19">
        <v>9</v>
      </c>
      <c r="G23" s="19">
        <f t="shared" si="0"/>
        <v>8.6999999999999993</v>
      </c>
      <c r="H23" s="20" t="str">
        <f t="shared" si="1"/>
        <v>A</v>
      </c>
      <c r="I23" s="21"/>
    </row>
    <row r="24" spans="1:9" ht="16.5">
      <c r="A24" s="18">
        <v>10</v>
      </c>
      <c r="B24" s="23" t="s">
        <v>383</v>
      </c>
      <c r="C24" s="22" t="s">
        <v>384</v>
      </c>
      <c r="D24" s="22" t="s">
        <v>98</v>
      </c>
      <c r="E24" s="19">
        <v>6</v>
      </c>
      <c r="F24" s="19">
        <v>6</v>
      </c>
      <c r="G24" s="19">
        <f t="shared" si="0"/>
        <v>5.9999999999999991</v>
      </c>
      <c r="H24" s="20" t="str">
        <f t="shared" si="1"/>
        <v>C+</v>
      </c>
      <c r="I24" s="21"/>
    </row>
    <row r="25" spans="1:9" ht="16.5">
      <c r="A25" s="18">
        <v>11</v>
      </c>
      <c r="B25" s="23" t="s">
        <v>385</v>
      </c>
      <c r="C25" s="22" t="s">
        <v>386</v>
      </c>
      <c r="D25" s="22" t="s">
        <v>84</v>
      </c>
      <c r="E25" s="19">
        <v>6.5</v>
      </c>
      <c r="F25" s="19">
        <v>6.5</v>
      </c>
      <c r="G25" s="19">
        <f t="shared" si="0"/>
        <v>6.5</v>
      </c>
      <c r="H25" s="20" t="str">
        <f t="shared" si="1"/>
        <v>C+</v>
      </c>
      <c r="I25" s="21"/>
    </row>
    <row r="26" spans="1:9" ht="16.5">
      <c r="A26" s="18">
        <v>12</v>
      </c>
      <c r="B26" s="23" t="s">
        <v>387</v>
      </c>
      <c r="C26" s="22" t="s">
        <v>388</v>
      </c>
      <c r="D26" s="22" t="s">
        <v>118</v>
      </c>
      <c r="E26" s="19">
        <v>6.5</v>
      </c>
      <c r="F26" s="19">
        <v>7</v>
      </c>
      <c r="G26" s="19">
        <f t="shared" si="0"/>
        <v>6.85</v>
      </c>
      <c r="H26" s="20" t="str">
        <f t="shared" si="1"/>
        <v>C+</v>
      </c>
      <c r="I26" s="21"/>
    </row>
    <row r="27" spans="1:9" ht="16.5">
      <c r="A27" s="18">
        <v>13</v>
      </c>
      <c r="B27" s="23" t="s">
        <v>389</v>
      </c>
      <c r="C27" s="22" t="s">
        <v>390</v>
      </c>
      <c r="D27" s="22" t="s">
        <v>176</v>
      </c>
      <c r="E27" s="19">
        <v>7</v>
      </c>
      <c r="F27" s="19">
        <v>6</v>
      </c>
      <c r="G27" s="19">
        <f t="shared" si="0"/>
        <v>6.2999999999999989</v>
      </c>
      <c r="H27" s="20" t="str">
        <f t="shared" si="1"/>
        <v>C+</v>
      </c>
      <c r="I27" s="21"/>
    </row>
    <row r="28" spans="1:9" ht="16.5">
      <c r="A28" s="18">
        <v>14</v>
      </c>
      <c r="B28" s="23" t="s">
        <v>391</v>
      </c>
      <c r="C28" s="22" t="s">
        <v>39</v>
      </c>
      <c r="D28" s="22" t="s">
        <v>85</v>
      </c>
      <c r="E28" s="19">
        <v>6</v>
      </c>
      <c r="F28" s="19">
        <v>6</v>
      </c>
      <c r="G28" s="19">
        <f t="shared" si="0"/>
        <v>5.9999999999999991</v>
      </c>
      <c r="H28" s="20" t="str">
        <f t="shared" si="1"/>
        <v>C+</v>
      </c>
      <c r="I28" s="21"/>
    </row>
    <row r="29" spans="1:9" ht="16.5">
      <c r="A29" s="18">
        <v>15</v>
      </c>
      <c r="B29" s="23" t="s">
        <v>392</v>
      </c>
      <c r="C29" s="22" t="s">
        <v>188</v>
      </c>
      <c r="D29" s="22" t="s">
        <v>393</v>
      </c>
      <c r="E29" s="19">
        <v>8</v>
      </c>
      <c r="F29" s="19">
        <v>5</v>
      </c>
      <c r="G29" s="19">
        <f t="shared" si="0"/>
        <v>5.9</v>
      </c>
      <c r="H29" s="20" t="str">
        <f t="shared" si="1"/>
        <v>C</v>
      </c>
      <c r="I29" s="21"/>
    </row>
    <row r="30" spans="1:9" ht="16.5">
      <c r="A30" s="18">
        <v>16</v>
      </c>
      <c r="B30" s="23" t="s">
        <v>394</v>
      </c>
      <c r="C30" s="22" t="s">
        <v>395</v>
      </c>
      <c r="D30" s="22" t="s">
        <v>86</v>
      </c>
      <c r="E30" s="19">
        <v>7</v>
      </c>
      <c r="F30" s="19">
        <v>7.5</v>
      </c>
      <c r="G30" s="19">
        <f t="shared" si="0"/>
        <v>7.35</v>
      </c>
      <c r="H30" s="20" t="str">
        <f t="shared" si="1"/>
        <v>B</v>
      </c>
      <c r="I30" s="21"/>
    </row>
    <row r="31" spans="1:9" ht="16.5">
      <c r="A31" s="18">
        <v>17</v>
      </c>
      <c r="B31" s="23" t="s">
        <v>396</v>
      </c>
      <c r="C31" s="22" t="s">
        <v>397</v>
      </c>
      <c r="D31" s="22" t="s">
        <v>37</v>
      </c>
      <c r="E31" s="19">
        <v>7.5</v>
      </c>
      <c r="F31" s="19">
        <v>9</v>
      </c>
      <c r="G31" s="19">
        <f t="shared" si="0"/>
        <v>8.5500000000000007</v>
      </c>
      <c r="H31" s="20" t="str">
        <f t="shared" si="1"/>
        <v>A</v>
      </c>
      <c r="I31" s="21"/>
    </row>
    <row r="32" spans="1:9" ht="16.5">
      <c r="A32" s="18">
        <v>18</v>
      </c>
      <c r="B32" s="23" t="s">
        <v>398</v>
      </c>
      <c r="C32" s="22" t="s">
        <v>174</v>
      </c>
      <c r="D32" s="22" t="s">
        <v>37</v>
      </c>
      <c r="E32" s="19">
        <v>7</v>
      </c>
      <c r="F32" s="19">
        <v>8</v>
      </c>
      <c r="G32" s="19">
        <f t="shared" si="0"/>
        <v>7.6999999999999993</v>
      </c>
      <c r="H32" s="20" t="str">
        <f t="shared" si="1"/>
        <v>B</v>
      </c>
      <c r="I32" s="21"/>
    </row>
    <row r="33" spans="1:9" ht="16.5">
      <c r="A33" s="18">
        <v>19</v>
      </c>
      <c r="B33" s="23" t="s">
        <v>399</v>
      </c>
      <c r="C33" s="22" t="s">
        <v>400</v>
      </c>
      <c r="D33" s="22" t="s">
        <v>143</v>
      </c>
      <c r="E33" s="19">
        <v>7</v>
      </c>
      <c r="F33" s="19">
        <v>8</v>
      </c>
      <c r="G33" s="19">
        <f t="shared" si="0"/>
        <v>7.6999999999999993</v>
      </c>
      <c r="H33" s="20" t="str">
        <f t="shared" si="1"/>
        <v>B</v>
      </c>
      <c r="I33" s="21"/>
    </row>
    <row r="34" spans="1:9" ht="16.5">
      <c r="A34" s="18">
        <v>20</v>
      </c>
      <c r="B34" s="23" t="s">
        <v>401</v>
      </c>
      <c r="C34" s="22" t="s">
        <v>402</v>
      </c>
      <c r="D34" s="22" t="s">
        <v>61</v>
      </c>
      <c r="E34" s="19">
        <v>0</v>
      </c>
      <c r="F34" s="19">
        <v>6</v>
      </c>
      <c r="G34" s="19">
        <f t="shared" si="0"/>
        <v>4.1999999999999993</v>
      </c>
      <c r="H34" s="20" t="str">
        <f t="shared" si="1"/>
        <v>D</v>
      </c>
      <c r="I34" s="21"/>
    </row>
    <row r="35" spans="1:9" ht="16.5">
      <c r="A35" s="18">
        <v>21</v>
      </c>
      <c r="B35" s="23" t="s">
        <v>403</v>
      </c>
      <c r="C35" s="22" t="s">
        <v>404</v>
      </c>
      <c r="D35" s="22" t="s">
        <v>108</v>
      </c>
      <c r="E35" s="19">
        <v>5</v>
      </c>
      <c r="F35" s="19">
        <v>6.5</v>
      </c>
      <c r="G35" s="19">
        <f t="shared" si="0"/>
        <v>6.05</v>
      </c>
      <c r="H35" s="20" t="str">
        <f t="shared" si="1"/>
        <v>C+</v>
      </c>
      <c r="I35" s="21"/>
    </row>
    <row r="36" spans="1:9" ht="16.5">
      <c r="A36" s="18">
        <v>22</v>
      </c>
      <c r="B36" s="23" t="s">
        <v>405</v>
      </c>
      <c r="C36" s="22" t="s">
        <v>406</v>
      </c>
      <c r="D36" s="22" t="s">
        <v>62</v>
      </c>
      <c r="E36" s="19">
        <v>6</v>
      </c>
      <c r="F36" s="19">
        <v>6.5</v>
      </c>
      <c r="G36" s="19">
        <f t="shared" si="0"/>
        <v>6.35</v>
      </c>
      <c r="H36" s="20" t="str">
        <f t="shared" si="1"/>
        <v>C+</v>
      </c>
      <c r="I36" s="21"/>
    </row>
    <row r="37" spans="1:9" ht="16.5">
      <c r="A37" s="18">
        <v>23</v>
      </c>
      <c r="B37" s="23" t="s">
        <v>407</v>
      </c>
      <c r="C37" s="22" t="s">
        <v>408</v>
      </c>
      <c r="D37" s="22" t="s">
        <v>62</v>
      </c>
      <c r="E37" s="19">
        <v>7</v>
      </c>
      <c r="F37" s="19">
        <v>5</v>
      </c>
      <c r="G37" s="19">
        <f t="shared" si="0"/>
        <v>5.6</v>
      </c>
      <c r="H37" s="20" t="str">
        <f t="shared" si="1"/>
        <v>C</v>
      </c>
      <c r="I37" s="21"/>
    </row>
    <row r="38" spans="1:9" ht="16.5">
      <c r="A38" s="18">
        <v>24</v>
      </c>
      <c r="B38" s="23" t="s">
        <v>409</v>
      </c>
      <c r="C38" s="22" t="s">
        <v>78</v>
      </c>
      <c r="D38" s="22" t="s">
        <v>62</v>
      </c>
      <c r="E38" s="19">
        <v>7.5</v>
      </c>
      <c r="F38" s="19">
        <v>8</v>
      </c>
      <c r="G38" s="19">
        <f t="shared" si="0"/>
        <v>7.85</v>
      </c>
      <c r="H38" s="20" t="str">
        <f t="shared" si="1"/>
        <v>B</v>
      </c>
      <c r="I38" s="21"/>
    </row>
    <row r="39" spans="1:9" ht="16.5">
      <c r="A39" s="18">
        <v>25</v>
      </c>
      <c r="B39" s="23" t="s">
        <v>410</v>
      </c>
      <c r="C39" s="22" t="s">
        <v>150</v>
      </c>
      <c r="D39" s="22" t="s">
        <v>62</v>
      </c>
      <c r="E39" s="19">
        <v>6</v>
      </c>
      <c r="F39" s="19">
        <v>8</v>
      </c>
      <c r="G39" s="19">
        <f t="shared" si="0"/>
        <v>7.3999999999999995</v>
      </c>
      <c r="H39" s="20" t="str">
        <f t="shared" si="1"/>
        <v>B</v>
      </c>
      <c r="I39" s="21"/>
    </row>
    <row r="40" spans="1:9" ht="16.5">
      <c r="A40" s="18">
        <v>26</v>
      </c>
      <c r="B40" s="23" t="s">
        <v>411</v>
      </c>
      <c r="C40" s="22" t="s">
        <v>178</v>
      </c>
      <c r="D40" s="22" t="s">
        <v>144</v>
      </c>
      <c r="E40" s="19">
        <v>6.5</v>
      </c>
      <c r="F40" s="19">
        <v>8</v>
      </c>
      <c r="G40" s="19">
        <f t="shared" si="0"/>
        <v>7.55</v>
      </c>
      <c r="H40" s="20" t="str">
        <f t="shared" si="1"/>
        <v>B</v>
      </c>
      <c r="I40" s="21"/>
    </row>
    <row r="41" spans="1:9" ht="16.5">
      <c r="A41" s="18">
        <v>27</v>
      </c>
      <c r="B41" s="23" t="s">
        <v>412</v>
      </c>
      <c r="C41" s="22" t="s">
        <v>413</v>
      </c>
      <c r="D41" s="22" t="s">
        <v>63</v>
      </c>
      <c r="E41" s="19">
        <v>5</v>
      </c>
      <c r="F41" s="19">
        <v>5</v>
      </c>
      <c r="G41" s="19">
        <f t="shared" si="0"/>
        <v>5</v>
      </c>
      <c r="H41" s="20" t="str">
        <f t="shared" si="1"/>
        <v>D+</v>
      </c>
      <c r="I41" s="21"/>
    </row>
    <row r="42" spans="1:9" ht="16.5">
      <c r="A42" s="18">
        <v>28</v>
      </c>
      <c r="B42" s="23" t="s">
        <v>414</v>
      </c>
      <c r="C42" s="22" t="s">
        <v>126</v>
      </c>
      <c r="D42" s="22" t="s">
        <v>63</v>
      </c>
      <c r="E42" s="19">
        <v>6</v>
      </c>
      <c r="F42" s="19"/>
      <c r="G42" s="19">
        <f t="shared" si="0"/>
        <v>1.7999999999999998</v>
      </c>
      <c r="H42" s="20" t="str">
        <f t="shared" si="1"/>
        <v>F</v>
      </c>
      <c r="I42" s="21"/>
    </row>
    <row r="43" spans="1:9" ht="16.5">
      <c r="A43" s="18">
        <v>29</v>
      </c>
      <c r="B43" s="23" t="s">
        <v>415</v>
      </c>
      <c r="C43" s="22" t="s">
        <v>416</v>
      </c>
      <c r="D43" s="22" t="s">
        <v>64</v>
      </c>
      <c r="E43" s="19">
        <v>8</v>
      </c>
      <c r="F43" s="19">
        <v>9</v>
      </c>
      <c r="G43" s="19">
        <f t="shared" si="0"/>
        <v>8.6999999999999993</v>
      </c>
      <c r="H43" s="20" t="str">
        <f t="shared" si="1"/>
        <v>A</v>
      </c>
      <c r="I43" s="21"/>
    </row>
    <row r="44" spans="1:9" ht="16.5">
      <c r="A44" s="18">
        <v>30</v>
      </c>
      <c r="B44" s="23" t="s">
        <v>417</v>
      </c>
      <c r="C44" s="22" t="s">
        <v>135</v>
      </c>
      <c r="D44" s="22" t="s">
        <v>87</v>
      </c>
      <c r="E44" s="19">
        <v>6.5</v>
      </c>
      <c r="F44" s="19">
        <v>6</v>
      </c>
      <c r="G44" s="19">
        <f t="shared" si="0"/>
        <v>6.1499999999999995</v>
      </c>
      <c r="H44" s="20" t="str">
        <f t="shared" si="1"/>
        <v>C+</v>
      </c>
      <c r="I44" s="21"/>
    </row>
    <row r="45" spans="1:9" ht="16.5">
      <c r="A45" s="18">
        <v>31</v>
      </c>
      <c r="B45" s="23" t="s">
        <v>418</v>
      </c>
      <c r="C45" s="22" t="s">
        <v>117</v>
      </c>
      <c r="D45" s="22" t="s">
        <v>128</v>
      </c>
      <c r="E45" s="19">
        <v>7</v>
      </c>
      <c r="F45" s="19">
        <v>7</v>
      </c>
      <c r="G45" s="19">
        <f t="shared" si="0"/>
        <v>7</v>
      </c>
      <c r="H45" s="20" t="str">
        <f t="shared" si="1"/>
        <v>B</v>
      </c>
      <c r="I45" s="21"/>
    </row>
    <row r="46" spans="1:9" ht="16.5">
      <c r="A46" s="18">
        <v>32</v>
      </c>
      <c r="B46" s="23" t="s">
        <v>419</v>
      </c>
      <c r="C46" s="22" t="s">
        <v>39</v>
      </c>
      <c r="D46" s="22" t="s">
        <v>44</v>
      </c>
      <c r="E46" s="19">
        <v>6</v>
      </c>
      <c r="F46" s="19">
        <v>6</v>
      </c>
      <c r="G46" s="19">
        <f t="shared" si="0"/>
        <v>5.9999999999999991</v>
      </c>
      <c r="H46" s="20" t="str">
        <f t="shared" si="1"/>
        <v>C+</v>
      </c>
      <c r="I46" s="21"/>
    </row>
    <row r="47" spans="1:9" ht="16.5">
      <c r="A47" s="18">
        <v>33</v>
      </c>
      <c r="B47" s="23" t="s">
        <v>420</v>
      </c>
      <c r="C47" s="22" t="s">
        <v>177</v>
      </c>
      <c r="D47" s="22" t="s">
        <v>89</v>
      </c>
      <c r="E47" s="19">
        <v>8</v>
      </c>
      <c r="F47" s="19">
        <v>8</v>
      </c>
      <c r="G47" s="19">
        <f t="shared" si="0"/>
        <v>8</v>
      </c>
      <c r="H47" s="20" t="str">
        <f t="shared" si="1"/>
        <v>B+</v>
      </c>
      <c r="I47" s="21"/>
    </row>
    <row r="48" spans="1:9" ht="16.5">
      <c r="A48" s="18">
        <v>34</v>
      </c>
      <c r="B48" s="23" t="s">
        <v>421</v>
      </c>
      <c r="C48" s="22" t="s">
        <v>422</v>
      </c>
      <c r="D48" s="22" t="s">
        <v>89</v>
      </c>
      <c r="E48" s="19">
        <v>5</v>
      </c>
      <c r="F48" s="19">
        <v>6</v>
      </c>
      <c r="G48" s="19">
        <f t="shared" si="0"/>
        <v>5.6999999999999993</v>
      </c>
      <c r="H48" s="20" t="str">
        <f t="shared" si="1"/>
        <v>C</v>
      </c>
      <c r="I48" s="21"/>
    </row>
    <row r="49" spans="1:9" ht="16.5">
      <c r="A49" s="18">
        <v>35</v>
      </c>
      <c r="B49" s="23" t="s">
        <v>423</v>
      </c>
      <c r="C49" s="22" t="s">
        <v>180</v>
      </c>
      <c r="D49" s="22" t="s">
        <v>45</v>
      </c>
      <c r="E49" s="19">
        <v>6</v>
      </c>
      <c r="F49" s="19">
        <v>7</v>
      </c>
      <c r="G49" s="19">
        <f t="shared" si="0"/>
        <v>6.6999999999999993</v>
      </c>
      <c r="H49" s="20" t="str">
        <f t="shared" si="1"/>
        <v>C+</v>
      </c>
      <c r="I49" s="21"/>
    </row>
    <row r="50" spans="1:9" ht="16.5">
      <c r="A50" s="18">
        <v>36</v>
      </c>
      <c r="B50" s="23" t="s">
        <v>424</v>
      </c>
      <c r="C50" s="22" t="s">
        <v>425</v>
      </c>
      <c r="D50" s="22" t="s">
        <v>90</v>
      </c>
      <c r="E50" s="19">
        <v>7</v>
      </c>
      <c r="F50" s="19">
        <v>6.5</v>
      </c>
      <c r="G50" s="19">
        <f t="shared" si="0"/>
        <v>6.65</v>
      </c>
      <c r="H50" s="20" t="str">
        <f t="shared" si="1"/>
        <v>C+</v>
      </c>
      <c r="I50" s="21"/>
    </row>
    <row r="51" spans="1:9" ht="16.5">
      <c r="A51" s="18">
        <v>37</v>
      </c>
      <c r="B51" s="23" t="s">
        <v>426</v>
      </c>
      <c r="C51" s="22" t="s">
        <v>427</v>
      </c>
      <c r="D51" s="22" t="s">
        <v>119</v>
      </c>
      <c r="E51" s="19">
        <v>5</v>
      </c>
      <c r="F51" s="19">
        <v>6</v>
      </c>
      <c r="G51" s="19">
        <f t="shared" si="0"/>
        <v>5.6999999999999993</v>
      </c>
      <c r="H51" s="20" t="str">
        <f t="shared" si="1"/>
        <v>C</v>
      </c>
      <c r="I51" s="21"/>
    </row>
    <row r="52" spans="1:9" ht="16.5">
      <c r="A52" s="18">
        <v>38</v>
      </c>
      <c r="B52" s="23" t="s">
        <v>428</v>
      </c>
      <c r="C52" s="22" t="s">
        <v>207</v>
      </c>
      <c r="D52" s="22" t="s">
        <v>110</v>
      </c>
      <c r="E52" s="19">
        <v>5</v>
      </c>
      <c r="F52" s="19">
        <v>7</v>
      </c>
      <c r="G52" s="19">
        <f t="shared" si="0"/>
        <v>6.3999999999999995</v>
      </c>
      <c r="H52" s="20" t="str">
        <f t="shared" si="1"/>
        <v>C+</v>
      </c>
      <c r="I52" s="21"/>
    </row>
    <row r="53" spans="1:9" ht="16.5">
      <c r="A53" s="18">
        <v>39</v>
      </c>
      <c r="B53" s="23" t="s">
        <v>429</v>
      </c>
      <c r="C53" s="22" t="s">
        <v>213</v>
      </c>
      <c r="D53" s="22" t="s">
        <v>67</v>
      </c>
      <c r="E53" s="19">
        <v>5</v>
      </c>
      <c r="F53" s="19">
        <v>6</v>
      </c>
      <c r="G53" s="19">
        <f t="shared" si="0"/>
        <v>5.6999999999999993</v>
      </c>
      <c r="H53" s="20" t="str">
        <f t="shared" si="1"/>
        <v>C</v>
      </c>
      <c r="I53" s="21"/>
    </row>
    <row r="54" spans="1:9" ht="16.5">
      <c r="A54" s="18">
        <v>40</v>
      </c>
      <c r="B54" s="23" t="s">
        <v>430</v>
      </c>
      <c r="C54" s="22" t="s">
        <v>431</v>
      </c>
      <c r="D54" s="22" t="s">
        <v>48</v>
      </c>
      <c r="E54" s="19">
        <v>6</v>
      </c>
      <c r="F54" s="19">
        <v>8</v>
      </c>
      <c r="G54" s="19">
        <f t="shared" si="0"/>
        <v>7.3999999999999995</v>
      </c>
      <c r="H54" s="20" t="str">
        <f t="shared" si="1"/>
        <v>B</v>
      </c>
      <c r="I54" s="21"/>
    </row>
    <row r="55" spans="1:9" ht="16.5">
      <c r="A55" s="18">
        <v>41</v>
      </c>
      <c r="B55" s="23" t="s">
        <v>432</v>
      </c>
      <c r="C55" s="22" t="s">
        <v>202</v>
      </c>
      <c r="D55" s="22" t="s">
        <v>181</v>
      </c>
      <c r="E55" s="19">
        <v>6.5</v>
      </c>
      <c r="F55" s="19">
        <v>7.5</v>
      </c>
      <c r="G55" s="19">
        <f t="shared" si="0"/>
        <v>7.2</v>
      </c>
      <c r="H55" s="20" t="str">
        <f t="shared" si="1"/>
        <v>B</v>
      </c>
      <c r="I55" s="21"/>
    </row>
    <row r="56" spans="1:9" ht="16.5">
      <c r="A56" s="18">
        <v>42</v>
      </c>
      <c r="B56" s="23" t="s">
        <v>433</v>
      </c>
      <c r="C56" s="22" t="s">
        <v>95</v>
      </c>
      <c r="D56" s="22" t="s">
        <v>102</v>
      </c>
      <c r="E56" s="19">
        <v>6.5</v>
      </c>
      <c r="F56" s="19">
        <v>8</v>
      </c>
      <c r="G56" s="19">
        <f t="shared" si="0"/>
        <v>7.55</v>
      </c>
      <c r="H56" s="20" t="str">
        <f t="shared" si="1"/>
        <v>B</v>
      </c>
      <c r="I56" s="21"/>
    </row>
    <row r="57" spans="1:9" ht="16.5">
      <c r="A57" s="18">
        <v>43</v>
      </c>
      <c r="B57" s="23" t="s">
        <v>434</v>
      </c>
      <c r="C57" s="22" t="s">
        <v>50</v>
      </c>
      <c r="D57" s="22" t="s">
        <v>159</v>
      </c>
      <c r="E57" s="19">
        <v>7</v>
      </c>
      <c r="F57" s="19">
        <v>7.5</v>
      </c>
      <c r="G57" s="19">
        <f t="shared" si="0"/>
        <v>7.35</v>
      </c>
      <c r="H57" s="20" t="str">
        <f t="shared" si="1"/>
        <v>B</v>
      </c>
      <c r="I57" s="21"/>
    </row>
    <row r="58" spans="1:9" ht="16.5">
      <c r="A58" s="18">
        <v>44</v>
      </c>
      <c r="B58" s="23" t="s">
        <v>435</v>
      </c>
      <c r="C58" s="22" t="s">
        <v>198</v>
      </c>
      <c r="D58" s="22" t="s">
        <v>203</v>
      </c>
      <c r="E58" s="19">
        <v>6</v>
      </c>
      <c r="F58" s="19">
        <v>8</v>
      </c>
      <c r="G58" s="19">
        <f t="shared" si="0"/>
        <v>7.3999999999999995</v>
      </c>
      <c r="H58" s="20" t="str">
        <f t="shared" si="1"/>
        <v>B</v>
      </c>
      <c r="I58" s="21"/>
    </row>
    <row r="59" spans="1:9" ht="16.5">
      <c r="A59" s="18">
        <v>45</v>
      </c>
      <c r="B59" s="23" t="s">
        <v>436</v>
      </c>
      <c r="C59" s="22" t="s">
        <v>135</v>
      </c>
      <c r="D59" s="22" t="s">
        <v>72</v>
      </c>
      <c r="E59" s="19">
        <v>8</v>
      </c>
      <c r="F59" s="19">
        <v>9</v>
      </c>
      <c r="G59" s="19">
        <f t="shared" si="0"/>
        <v>8.6999999999999993</v>
      </c>
      <c r="H59" s="20" t="str">
        <f t="shared" si="1"/>
        <v>A</v>
      </c>
      <c r="I59" s="21"/>
    </row>
    <row r="60" spans="1:9" ht="16.5">
      <c r="A60" s="18">
        <v>46</v>
      </c>
      <c r="B60" s="23" t="s">
        <v>437</v>
      </c>
      <c r="C60" s="22" t="s">
        <v>438</v>
      </c>
      <c r="D60" s="22" t="s">
        <v>75</v>
      </c>
      <c r="E60" s="19">
        <v>6.5</v>
      </c>
      <c r="F60" s="19">
        <v>7</v>
      </c>
      <c r="G60" s="19">
        <f t="shared" si="0"/>
        <v>6.85</v>
      </c>
      <c r="H60" s="20" t="str">
        <f t="shared" si="1"/>
        <v>C+</v>
      </c>
      <c r="I60" s="21"/>
    </row>
    <row r="61" spans="1:9" ht="16.5">
      <c r="A61" s="18">
        <v>47</v>
      </c>
      <c r="B61" s="23" t="s">
        <v>439</v>
      </c>
      <c r="C61" s="22" t="s">
        <v>440</v>
      </c>
      <c r="D61" s="22" t="s">
        <v>130</v>
      </c>
      <c r="E61" s="19">
        <v>7</v>
      </c>
      <c r="F61" s="19">
        <v>7</v>
      </c>
      <c r="G61" s="19">
        <f t="shared" si="0"/>
        <v>7</v>
      </c>
      <c r="H61" s="20" t="str">
        <f t="shared" si="1"/>
        <v>B</v>
      </c>
      <c r="I61" s="21"/>
    </row>
    <row r="62" spans="1:9" ht="16.5">
      <c r="A62" s="18">
        <v>48</v>
      </c>
      <c r="B62" s="23" t="s">
        <v>441</v>
      </c>
      <c r="C62" s="22" t="s">
        <v>132</v>
      </c>
      <c r="D62" s="22" t="s">
        <v>145</v>
      </c>
      <c r="E62" s="19">
        <v>0</v>
      </c>
      <c r="F62" s="19">
        <v>6</v>
      </c>
      <c r="G62" s="19">
        <f t="shared" si="0"/>
        <v>4.1999999999999993</v>
      </c>
      <c r="H62" s="20" t="str">
        <f t="shared" si="1"/>
        <v>D</v>
      </c>
      <c r="I62" s="21"/>
    </row>
    <row r="63" spans="1:9" ht="16.5">
      <c r="A63" s="18">
        <v>49</v>
      </c>
      <c r="B63" s="23" t="s">
        <v>442</v>
      </c>
      <c r="C63" s="22" t="s">
        <v>443</v>
      </c>
      <c r="D63" s="22" t="s">
        <v>77</v>
      </c>
      <c r="E63" s="19">
        <v>7</v>
      </c>
      <c r="F63" s="19">
        <v>7</v>
      </c>
      <c r="G63" s="19">
        <f t="shared" si="0"/>
        <v>7</v>
      </c>
      <c r="H63" s="20" t="str">
        <f t="shared" si="1"/>
        <v>B</v>
      </c>
      <c r="I63" s="21"/>
    </row>
    <row r="64" spans="1:9" ht="16.5">
      <c r="A64" s="18">
        <v>50</v>
      </c>
      <c r="B64" s="23" t="s">
        <v>444</v>
      </c>
      <c r="C64" s="22" t="s">
        <v>131</v>
      </c>
      <c r="D64" s="22" t="s">
        <v>49</v>
      </c>
      <c r="E64" s="19">
        <v>0</v>
      </c>
      <c r="F64" s="19">
        <v>5</v>
      </c>
      <c r="G64" s="19">
        <f t="shared" si="0"/>
        <v>3.5</v>
      </c>
      <c r="H64" s="20" t="str">
        <f t="shared" si="1"/>
        <v>F</v>
      </c>
      <c r="I64" s="21"/>
    </row>
    <row r="65" spans="1:9" ht="16.5">
      <c r="A65" s="18">
        <v>51</v>
      </c>
      <c r="B65" s="23" t="s">
        <v>445</v>
      </c>
      <c r="C65" s="22" t="s">
        <v>109</v>
      </c>
      <c r="D65" s="22" t="s">
        <v>49</v>
      </c>
      <c r="E65" s="19">
        <v>6</v>
      </c>
      <c r="F65" s="19">
        <v>7</v>
      </c>
      <c r="G65" s="19">
        <f t="shared" si="0"/>
        <v>6.6999999999999993</v>
      </c>
      <c r="H65" s="20" t="str">
        <f t="shared" si="1"/>
        <v>C+</v>
      </c>
      <c r="I65" s="21"/>
    </row>
    <row r="66" spans="1:9" ht="16.5">
      <c r="A66" s="18">
        <v>52</v>
      </c>
      <c r="B66" s="23" t="s">
        <v>446</v>
      </c>
      <c r="C66" s="22" t="s">
        <v>185</v>
      </c>
      <c r="D66" s="22" t="s">
        <v>53</v>
      </c>
      <c r="E66" s="19">
        <v>8</v>
      </c>
      <c r="F66" s="19">
        <v>9</v>
      </c>
      <c r="G66" s="19">
        <f t="shared" si="0"/>
        <v>8.6999999999999993</v>
      </c>
      <c r="H66" s="20" t="str">
        <f t="shared" si="1"/>
        <v>A</v>
      </c>
      <c r="I66" s="21"/>
    </row>
    <row r="67" spans="1:9" ht="16.5">
      <c r="A67" s="18">
        <v>53</v>
      </c>
      <c r="B67" s="23" t="s">
        <v>447</v>
      </c>
      <c r="C67" s="22" t="s">
        <v>74</v>
      </c>
      <c r="D67" s="22" t="s">
        <v>136</v>
      </c>
      <c r="E67" s="19">
        <v>7.5</v>
      </c>
      <c r="F67" s="19">
        <v>6.5</v>
      </c>
      <c r="G67" s="19">
        <f t="shared" si="0"/>
        <v>6.8</v>
      </c>
      <c r="H67" s="20" t="str">
        <f t="shared" si="1"/>
        <v>C+</v>
      </c>
      <c r="I67" s="21"/>
    </row>
    <row r="68" spans="1:9" ht="16.5">
      <c r="A68" s="18">
        <v>54</v>
      </c>
      <c r="B68" s="23" t="s">
        <v>448</v>
      </c>
      <c r="C68" s="22" t="s">
        <v>74</v>
      </c>
      <c r="D68" s="22" t="s">
        <v>79</v>
      </c>
      <c r="E68" s="19">
        <v>6.5</v>
      </c>
      <c r="F68" s="19">
        <v>6.5</v>
      </c>
      <c r="G68" s="19">
        <f t="shared" si="0"/>
        <v>6.5</v>
      </c>
      <c r="H68" s="20" t="str">
        <f t="shared" si="1"/>
        <v>C+</v>
      </c>
      <c r="I68" s="21"/>
    </row>
    <row r="69" spans="1:9" ht="16.5">
      <c r="A69" s="18">
        <v>55</v>
      </c>
      <c r="B69" s="23" t="s">
        <v>449</v>
      </c>
      <c r="C69" s="22" t="s">
        <v>450</v>
      </c>
      <c r="D69" s="22" t="s">
        <v>161</v>
      </c>
      <c r="E69" s="19">
        <v>0</v>
      </c>
      <c r="F69" s="19">
        <v>5</v>
      </c>
      <c r="G69" s="19">
        <f t="shared" si="0"/>
        <v>3.5</v>
      </c>
      <c r="H69" s="20" t="str">
        <f t="shared" si="1"/>
        <v>F</v>
      </c>
      <c r="I69" s="21"/>
    </row>
    <row r="70" spans="1:9" ht="16.5">
      <c r="A70" s="18">
        <v>56</v>
      </c>
      <c r="B70" s="23" t="s">
        <v>451</v>
      </c>
      <c r="C70" s="22" t="s">
        <v>115</v>
      </c>
      <c r="D70" s="22" t="s">
        <v>55</v>
      </c>
      <c r="E70" s="19">
        <v>5</v>
      </c>
      <c r="F70" s="19">
        <v>6.5</v>
      </c>
      <c r="G70" s="19">
        <f t="shared" si="0"/>
        <v>6.05</v>
      </c>
      <c r="H70" s="20" t="str">
        <f t="shared" si="1"/>
        <v>C+</v>
      </c>
      <c r="I70" s="21"/>
    </row>
    <row r="71" spans="1:9" ht="16.5">
      <c r="A71" s="18">
        <v>57</v>
      </c>
      <c r="B71" s="23" t="s">
        <v>452</v>
      </c>
      <c r="C71" s="22" t="s">
        <v>453</v>
      </c>
      <c r="D71" s="22" t="s">
        <v>105</v>
      </c>
      <c r="E71" s="19">
        <v>8</v>
      </c>
      <c r="F71" s="19">
        <v>8</v>
      </c>
      <c r="G71" s="19">
        <f t="shared" si="0"/>
        <v>8</v>
      </c>
      <c r="H71" s="20" t="str">
        <f t="shared" si="1"/>
        <v>B+</v>
      </c>
      <c r="I71" s="21"/>
    </row>
    <row r="72" spans="1:9" ht="16.5">
      <c r="A72" s="18">
        <v>58</v>
      </c>
      <c r="B72" s="23" t="s">
        <v>454</v>
      </c>
      <c r="C72" s="22" t="s">
        <v>455</v>
      </c>
      <c r="D72" s="22" t="s">
        <v>96</v>
      </c>
      <c r="E72" s="19">
        <v>7.5</v>
      </c>
      <c r="F72" s="19">
        <v>8</v>
      </c>
      <c r="G72" s="19">
        <f t="shared" si="0"/>
        <v>7.85</v>
      </c>
      <c r="H72" s="20" t="str">
        <f t="shared" si="1"/>
        <v>B</v>
      </c>
      <c r="I72" s="21"/>
    </row>
    <row r="73" spans="1:9" ht="15.75">
      <c r="A73" s="18">
        <v>59</v>
      </c>
      <c r="B73" s="24"/>
      <c r="C73" s="25"/>
      <c r="D73" s="25"/>
      <c r="E73" s="19"/>
      <c r="F73" s="19"/>
      <c r="G73" s="19">
        <f t="shared" si="0"/>
        <v>0</v>
      </c>
      <c r="H73" s="20" t="str">
        <f t="shared" si="1"/>
        <v>F</v>
      </c>
      <c r="I73" s="21"/>
    </row>
    <row r="74" spans="1:9" ht="16.5">
      <c r="A74" s="18">
        <v>60</v>
      </c>
      <c r="B74" s="29"/>
      <c r="C74" s="30"/>
      <c r="D74" s="30"/>
      <c r="E74" s="19"/>
      <c r="F74" s="19"/>
      <c r="G74" s="19">
        <f t="shared" si="0"/>
        <v>0</v>
      </c>
      <c r="H74" s="20" t="str">
        <f t="shared" si="1"/>
        <v>F</v>
      </c>
      <c r="I74" s="21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  <row r="76" spans="1:9" ht="15.75">
      <c r="A76" s="7" t="str">
        <f>"Cộng danh sách gồm "</f>
        <v xml:space="preserve">Cộng danh sách gồm </v>
      </c>
      <c r="B76" s="7"/>
      <c r="C76" s="7"/>
      <c r="D76" s="8">
        <f>COUNTA(H15:H74)</f>
        <v>60</v>
      </c>
      <c r="E76" s="9">
        <v>1</v>
      </c>
      <c r="F76" s="10"/>
      <c r="G76" s="1"/>
      <c r="H76" s="1"/>
      <c r="I76" s="1"/>
    </row>
    <row r="77" spans="1:9" ht="15.75">
      <c r="A77" s="52" t="s">
        <v>20</v>
      </c>
      <c r="B77" s="52"/>
      <c r="C77" s="52"/>
      <c r="D77" s="11">
        <f>COUNTIF(G15:G74,"&gt;=5")</f>
        <v>50</v>
      </c>
      <c r="E77" s="12">
        <f>D77/D76</f>
        <v>0.83333333333333337</v>
      </c>
      <c r="F77" s="13"/>
      <c r="G77" s="1"/>
      <c r="H77" s="1"/>
      <c r="I77" s="1"/>
    </row>
    <row r="78" spans="1:9" ht="15.75">
      <c r="A78" s="52" t="s">
        <v>21</v>
      </c>
      <c r="B78" s="52"/>
      <c r="C78" s="52"/>
      <c r="D78" s="11"/>
      <c r="E78" s="12">
        <f>D78/D76</f>
        <v>0</v>
      </c>
      <c r="F78" s="13"/>
      <c r="G78" s="1"/>
      <c r="H78" s="1"/>
      <c r="I78" s="1"/>
    </row>
    <row r="79" spans="1:9" ht="15.75">
      <c r="A79" s="14"/>
      <c r="B79" s="14"/>
      <c r="C79" s="3"/>
      <c r="D79" s="14"/>
      <c r="E79" s="2"/>
      <c r="F79" s="1"/>
      <c r="G79" s="1"/>
      <c r="H79" s="1"/>
      <c r="I79" s="1"/>
    </row>
    <row r="80" spans="1:9" ht="15.75">
      <c r="A80" s="1"/>
      <c r="B80" s="1"/>
      <c r="C80" s="1"/>
      <c r="D80" s="1"/>
      <c r="E80" s="53" t="str">
        <f ca="1">"TP. Hồ Chí Minh, ngày "&amp;  DAY(NOW())&amp;" tháng " &amp;MONTH(NOW())&amp;" năm "&amp;YEAR(NOW())</f>
        <v>TP. Hồ Chí Minh, ngày 26 tháng 12 năm 2017</v>
      </c>
      <c r="F80" s="53"/>
      <c r="G80" s="53"/>
      <c r="H80" s="53"/>
      <c r="I80" s="53"/>
    </row>
    <row r="81" spans="1:9" ht="15.75">
      <c r="A81" s="34" t="s">
        <v>140</v>
      </c>
      <c r="B81" s="34"/>
      <c r="C81" s="34"/>
      <c r="D81" s="1"/>
      <c r="E81" s="34" t="s">
        <v>22</v>
      </c>
      <c r="F81" s="34"/>
      <c r="G81" s="34"/>
      <c r="H81" s="34"/>
      <c r="I81" s="34"/>
    </row>
    <row r="82" spans="1:9" ht="15.75">
      <c r="A82" s="1"/>
      <c r="B82" s="1"/>
      <c r="C82" s="1"/>
      <c r="D82" s="1"/>
      <c r="E82" s="1"/>
      <c r="F82" s="1"/>
      <c r="G82" s="1"/>
      <c r="H82" s="1"/>
      <c r="I82" s="1"/>
    </row>
    <row r="85" spans="1:9" ht="15.75">
      <c r="F85" s="38" t="s">
        <v>95</v>
      </c>
      <c r="G85" s="38"/>
      <c r="H85" s="38"/>
    </row>
  </sheetData>
  <protectedRanges>
    <protectedRange sqref="A82:D82" name="Range5"/>
    <protectedRange sqref="I15:I74" name="Range4"/>
    <protectedRange sqref="E15:F74" name="Range3"/>
    <protectedRange sqref="A4" name="Range1"/>
    <protectedRange sqref="E13:F13" name="Range6"/>
    <protectedRange sqref="E82:I82" name="Range5_1_1"/>
    <protectedRange sqref="B15:D74" name="Range3_1_1"/>
    <protectedRange sqref="C8:C10 G8:G9" name="Range2_1_1"/>
  </protectedRanges>
  <mergeCells count="25">
    <mergeCell ref="F85:H85"/>
    <mergeCell ref="A81:C81"/>
    <mergeCell ref="E81:I81"/>
    <mergeCell ref="A10:B10"/>
    <mergeCell ref="C10:D10"/>
    <mergeCell ref="A12:A13"/>
    <mergeCell ref="B12:B13"/>
    <mergeCell ref="C12:D13"/>
    <mergeCell ref="G12:H12"/>
    <mergeCell ref="I12:I13"/>
    <mergeCell ref="C14:D14"/>
    <mergeCell ref="A77:C77"/>
    <mergeCell ref="A78:C78"/>
    <mergeCell ref="E80:I80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4">
    <cfRule type="cellIs" dxfId="3" priority="2" stopIfTrue="1" operator="equal">
      <formula>"F"</formula>
    </cfRule>
  </conditionalFormatting>
  <conditionalFormatting sqref="G15:G74">
    <cfRule type="expression" dxfId="2" priority="1" stopIfTrue="1">
      <formula>MAX(#REF!)&lt;4</formula>
    </cfRule>
  </conditionalFormatting>
  <pageMargins left="0.23958333333333334" right="1.0416666666666666E-2" top="0.75" bottom="0.10416666666666667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83"/>
  <sheetViews>
    <sheetView tabSelected="1" view="pageLayout" topLeftCell="A62" zoomScaleNormal="100" workbookViewId="0">
      <selection activeCell="N13" sqref="N13"/>
    </sheetView>
  </sheetViews>
  <sheetFormatPr defaultRowHeight="15"/>
  <cols>
    <col min="1" max="1" width="7.5703125" customWidth="1"/>
    <col min="2" max="2" width="13.85546875" customWidth="1"/>
    <col min="3" max="3" width="23.85546875" customWidth="1"/>
    <col min="4" max="4" width="10.42578125" customWidth="1"/>
    <col min="9" max="9" width="9.85546875" customWidth="1"/>
  </cols>
  <sheetData>
    <row r="1" spans="1:9" ht="15.7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>
      <c r="A2" s="34" t="s">
        <v>2</v>
      </c>
      <c r="B2" s="34"/>
      <c r="C2" s="34"/>
      <c r="D2" s="34"/>
      <c r="E2" s="35" t="s">
        <v>3</v>
      </c>
      <c r="F2" s="35"/>
      <c r="G2" s="35"/>
      <c r="H2" s="35"/>
      <c r="I2" s="35"/>
    </row>
    <row r="3" spans="1:9" ht="15.7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>
      <c r="A4" s="34" t="s">
        <v>23</v>
      </c>
      <c r="B4" s="34"/>
      <c r="C4" s="34"/>
      <c r="D4" s="34"/>
      <c r="E4" s="1"/>
      <c r="F4" s="1"/>
      <c r="G4" s="1"/>
      <c r="H4" s="1"/>
      <c r="I4" s="1"/>
    </row>
    <row r="5" spans="1:9" ht="15.75">
      <c r="A5" s="15"/>
      <c r="B5" s="15"/>
      <c r="C5" s="15"/>
      <c r="D5" s="15"/>
      <c r="E5" s="1"/>
      <c r="F5" s="1"/>
      <c r="G5" s="1"/>
      <c r="H5" s="1"/>
      <c r="I5" s="1"/>
    </row>
    <row r="6" spans="1:9" ht="19.5">
      <c r="A6" s="36" t="s">
        <v>5</v>
      </c>
      <c r="B6" s="36"/>
      <c r="C6" s="36"/>
      <c r="D6" s="36"/>
      <c r="E6" s="36"/>
      <c r="F6" s="36"/>
      <c r="G6" s="36"/>
      <c r="H6" s="36"/>
      <c r="I6" s="36"/>
    </row>
    <row r="7" spans="1:9" ht="15.75">
      <c r="A7" s="15"/>
      <c r="B7" s="15"/>
      <c r="C7" s="32"/>
      <c r="D7" s="32"/>
      <c r="E7" s="15"/>
      <c r="F7" s="15"/>
      <c r="G7" s="15"/>
      <c r="H7" s="15"/>
      <c r="I7" s="15"/>
    </row>
    <row r="8" spans="1:9" ht="15.75">
      <c r="A8" s="14" t="s">
        <v>6</v>
      </c>
      <c r="B8" s="14"/>
      <c r="C8" s="14" t="s">
        <v>551</v>
      </c>
      <c r="D8" s="14"/>
      <c r="E8" s="37" t="s">
        <v>7</v>
      </c>
      <c r="F8" s="37"/>
      <c r="G8" s="33">
        <v>2</v>
      </c>
      <c r="H8" s="2"/>
      <c r="I8" s="2"/>
    </row>
    <row r="9" spans="1:9" ht="15.75">
      <c r="A9" s="37" t="s">
        <v>8</v>
      </c>
      <c r="B9" s="37"/>
      <c r="C9" s="37" t="s">
        <v>456</v>
      </c>
      <c r="D9" s="37"/>
      <c r="E9" s="37" t="s">
        <v>9</v>
      </c>
      <c r="F9" s="37"/>
      <c r="G9" s="33" t="s">
        <v>553</v>
      </c>
      <c r="H9" s="2"/>
      <c r="I9" s="2"/>
    </row>
    <row r="10" spans="1:9" ht="15.75">
      <c r="A10" s="37" t="s">
        <v>10</v>
      </c>
      <c r="B10" s="37"/>
      <c r="C10" s="37" t="s">
        <v>552</v>
      </c>
      <c r="D10" s="37"/>
      <c r="E10" s="14" t="s">
        <v>156</v>
      </c>
      <c r="F10" s="3"/>
      <c r="G10" s="14" t="s">
        <v>554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9" t="s">
        <v>11</v>
      </c>
      <c r="B12" s="41" t="s">
        <v>12</v>
      </c>
      <c r="C12" s="43" t="s">
        <v>13</v>
      </c>
      <c r="D12" s="44"/>
      <c r="E12" s="4" t="s">
        <v>14</v>
      </c>
      <c r="F12" s="4" t="s">
        <v>15</v>
      </c>
      <c r="G12" s="47" t="s">
        <v>16</v>
      </c>
      <c r="H12" s="48"/>
      <c r="I12" s="49" t="s">
        <v>17</v>
      </c>
    </row>
    <row r="13" spans="1:9" ht="15.75">
      <c r="A13" s="40"/>
      <c r="B13" s="42"/>
      <c r="C13" s="45"/>
      <c r="D13" s="46"/>
      <c r="E13" s="5">
        <v>0.3</v>
      </c>
      <c r="F13" s="5">
        <v>0.7</v>
      </c>
      <c r="G13" s="6" t="s">
        <v>18</v>
      </c>
      <c r="H13" s="6" t="s">
        <v>19</v>
      </c>
      <c r="I13" s="50"/>
    </row>
    <row r="14" spans="1:9" ht="15.7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>
      <c r="A15" s="18">
        <v>1</v>
      </c>
      <c r="B15" s="23" t="s">
        <v>457</v>
      </c>
      <c r="C15" s="22" t="s">
        <v>458</v>
      </c>
      <c r="D15" s="22" t="s">
        <v>24</v>
      </c>
      <c r="E15" s="19">
        <v>8</v>
      </c>
      <c r="F15" s="19">
        <v>7.5</v>
      </c>
      <c r="G15" s="19">
        <f>E15*$E$13+F15*$F$13</f>
        <v>7.65</v>
      </c>
      <c r="H15" s="20" t="str">
        <f>IF(G15&lt;4,"F",IF(G15&lt;=4.9,"D",IF(G15&lt;=5.4,"D+",IF(G15&lt;=5.9,"C",IF(G15&lt;=6.9,"C+",IF(G15&lt;=7.9,"B",IF(G15&lt;=8.4,"B+","A")))))))</f>
        <v>B</v>
      </c>
      <c r="I15" s="21"/>
    </row>
    <row r="16" spans="1:9" ht="16.5">
      <c r="A16" s="18">
        <v>2</v>
      </c>
      <c r="B16" s="23" t="s">
        <v>459</v>
      </c>
      <c r="C16" s="22" t="s">
        <v>460</v>
      </c>
      <c r="D16" s="22" t="s">
        <v>80</v>
      </c>
      <c r="E16" s="19">
        <v>6.5</v>
      </c>
      <c r="F16" s="19">
        <v>6.5</v>
      </c>
      <c r="G16" s="19">
        <f t="shared" ref="G16:G73" si="0">E16*$E$13+F16*$F$13</f>
        <v>6.5</v>
      </c>
      <c r="H16" s="20" t="str">
        <f t="shared" ref="H16:H73" si="1">IF(G16&lt;4,"F",IF(G16&lt;=4.9,"D",IF(G16&lt;=5.4,"D+",IF(G16&lt;=5.9,"C",IF(G16&lt;=6.9,"C+",IF(G16&lt;=7.9,"B",IF(G16&lt;=8.4,"B+","A")))))))</f>
        <v>C+</v>
      </c>
      <c r="I16" s="21"/>
    </row>
    <row r="17" spans="1:9" ht="16.5">
      <c r="A17" s="18">
        <v>3</v>
      </c>
      <c r="B17" s="23" t="s">
        <v>461</v>
      </c>
      <c r="C17" s="22" t="s">
        <v>462</v>
      </c>
      <c r="D17" s="22" t="s">
        <v>463</v>
      </c>
      <c r="E17" s="19">
        <v>6</v>
      </c>
      <c r="F17" s="19">
        <v>7</v>
      </c>
      <c r="G17" s="19">
        <f t="shared" si="0"/>
        <v>6.6999999999999993</v>
      </c>
      <c r="H17" s="20" t="str">
        <f t="shared" si="1"/>
        <v>C+</v>
      </c>
      <c r="I17" s="21"/>
    </row>
    <row r="18" spans="1:9" ht="16.5">
      <c r="A18" s="18">
        <v>4</v>
      </c>
      <c r="B18" s="23" t="s">
        <v>464</v>
      </c>
      <c r="C18" s="22" t="s">
        <v>132</v>
      </c>
      <c r="D18" s="22" t="s">
        <v>197</v>
      </c>
      <c r="E18" s="19">
        <v>7</v>
      </c>
      <c r="F18" s="19">
        <v>7</v>
      </c>
      <c r="G18" s="19">
        <f t="shared" si="0"/>
        <v>7</v>
      </c>
      <c r="H18" s="20" t="str">
        <f t="shared" si="1"/>
        <v>B</v>
      </c>
      <c r="I18" s="21"/>
    </row>
    <row r="19" spans="1:9" ht="16.5">
      <c r="A19" s="18">
        <v>5</v>
      </c>
      <c r="B19" s="23" t="s">
        <v>465</v>
      </c>
      <c r="C19" s="22" t="s">
        <v>206</v>
      </c>
      <c r="D19" s="22" t="s">
        <v>466</v>
      </c>
      <c r="E19" s="19">
        <v>6</v>
      </c>
      <c r="F19" s="19">
        <v>7</v>
      </c>
      <c r="G19" s="19">
        <f t="shared" si="0"/>
        <v>6.6999999999999993</v>
      </c>
      <c r="H19" s="20" t="str">
        <f t="shared" si="1"/>
        <v>C+</v>
      </c>
      <c r="I19" s="21"/>
    </row>
    <row r="20" spans="1:9" ht="16.5">
      <c r="A20" s="18">
        <v>6</v>
      </c>
      <c r="B20" s="23" t="s">
        <v>467</v>
      </c>
      <c r="C20" s="22" t="s">
        <v>153</v>
      </c>
      <c r="D20" s="22" t="s">
        <v>200</v>
      </c>
      <c r="E20" s="19">
        <v>5</v>
      </c>
      <c r="F20" s="19">
        <v>6</v>
      </c>
      <c r="G20" s="19">
        <f t="shared" si="0"/>
        <v>5.6999999999999993</v>
      </c>
      <c r="H20" s="20" t="str">
        <f t="shared" si="1"/>
        <v>C</v>
      </c>
      <c r="I20" s="21"/>
    </row>
    <row r="21" spans="1:9" ht="16.5">
      <c r="A21" s="18">
        <v>7</v>
      </c>
      <c r="B21" s="23" t="s">
        <v>468</v>
      </c>
      <c r="C21" s="22" t="s">
        <v>167</v>
      </c>
      <c r="D21" s="22" t="s">
        <v>26</v>
      </c>
      <c r="E21" s="19">
        <v>6.5</v>
      </c>
      <c r="F21" s="19">
        <v>6</v>
      </c>
      <c r="G21" s="19">
        <f t="shared" si="0"/>
        <v>6.1499999999999995</v>
      </c>
      <c r="H21" s="20" t="str">
        <f t="shared" si="1"/>
        <v>C+</v>
      </c>
      <c r="I21" s="21"/>
    </row>
    <row r="22" spans="1:9" ht="16.5">
      <c r="A22" s="18">
        <v>8</v>
      </c>
      <c r="B22" s="23" t="s">
        <v>469</v>
      </c>
      <c r="C22" s="22" t="s">
        <v>470</v>
      </c>
      <c r="D22" s="22" t="s">
        <v>81</v>
      </c>
      <c r="E22" s="19">
        <v>5</v>
      </c>
      <c r="F22" s="19">
        <v>5.5</v>
      </c>
      <c r="G22" s="19">
        <f t="shared" si="0"/>
        <v>5.35</v>
      </c>
      <c r="H22" s="20" t="str">
        <f t="shared" si="1"/>
        <v>D+</v>
      </c>
      <c r="I22" s="21"/>
    </row>
    <row r="23" spans="1:9" ht="16.5">
      <c r="A23" s="18">
        <v>9</v>
      </c>
      <c r="B23" s="23" t="s">
        <v>471</v>
      </c>
      <c r="C23" s="22" t="s">
        <v>69</v>
      </c>
      <c r="D23" s="22" t="s">
        <v>97</v>
      </c>
      <c r="E23" s="19">
        <v>0</v>
      </c>
      <c r="F23" s="19">
        <v>4</v>
      </c>
      <c r="G23" s="19">
        <f t="shared" si="0"/>
        <v>2.8</v>
      </c>
      <c r="H23" s="20" t="str">
        <f t="shared" si="1"/>
        <v>F</v>
      </c>
      <c r="I23" s="21"/>
    </row>
    <row r="24" spans="1:9" ht="16.5">
      <c r="A24" s="18">
        <v>10</v>
      </c>
      <c r="B24" s="23" t="s">
        <v>472</v>
      </c>
      <c r="C24" s="22" t="s">
        <v>28</v>
      </c>
      <c r="D24" s="22" t="s">
        <v>97</v>
      </c>
      <c r="E24" s="19">
        <v>5</v>
      </c>
      <c r="F24" s="19">
        <v>5</v>
      </c>
      <c r="G24" s="19">
        <f t="shared" si="0"/>
        <v>5</v>
      </c>
      <c r="H24" s="20" t="str">
        <f t="shared" si="1"/>
        <v>D+</v>
      </c>
      <c r="I24" s="21"/>
    </row>
    <row r="25" spans="1:9" ht="16.5">
      <c r="A25" s="18">
        <v>11</v>
      </c>
      <c r="B25" s="23" t="s">
        <v>473</v>
      </c>
      <c r="C25" s="22" t="s">
        <v>147</v>
      </c>
      <c r="D25" s="22" t="s">
        <v>57</v>
      </c>
      <c r="E25" s="19">
        <v>5</v>
      </c>
      <c r="F25" s="19">
        <v>5</v>
      </c>
      <c r="G25" s="19">
        <f t="shared" si="0"/>
        <v>5</v>
      </c>
      <c r="H25" s="20" t="str">
        <f t="shared" si="1"/>
        <v>D+</v>
      </c>
      <c r="I25" s="21"/>
    </row>
    <row r="26" spans="1:9" ht="16.5">
      <c r="A26" s="18">
        <v>12</v>
      </c>
      <c r="B26" s="23" t="s">
        <v>474</v>
      </c>
      <c r="C26" s="22" t="s">
        <v>475</v>
      </c>
      <c r="D26" s="22" t="s">
        <v>58</v>
      </c>
      <c r="E26" s="19">
        <v>7</v>
      </c>
      <c r="F26" s="19">
        <v>7</v>
      </c>
      <c r="G26" s="19">
        <f t="shared" si="0"/>
        <v>7</v>
      </c>
      <c r="H26" s="20" t="str">
        <f t="shared" si="1"/>
        <v>B</v>
      </c>
      <c r="I26" s="21"/>
    </row>
    <row r="27" spans="1:9" ht="16.5">
      <c r="A27" s="18">
        <v>13</v>
      </c>
      <c r="B27" s="23" t="s">
        <v>476</v>
      </c>
      <c r="C27" s="22" t="s">
        <v>163</v>
      </c>
      <c r="D27" s="22" t="s">
        <v>32</v>
      </c>
      <c r="E27" s="19">
        <v>8.5</v>
      </c>
      <c r="F27" s="19">
        <v>9</v>
      </c>
      <c r="G27" s="19">
        <f t="shared" si="0"/>
        <v>8.85</v>
      </c>
      <c r="H27" s="20" t="str">
        <f t="shared" si="1"/>
        <v>A</v>
      </c>
      <c r="I27" s="21"/>
    </row>
    <row r="28" spans="1:9" ht="16.5">
      <c r="A28" s="18">
        <v>14</v>
      </c>
      <c r="B28" s="23" t="s">
        <v>477</v>
      </c>
      <c r="C28" s="22" t="s">
        <v>478</v>
      </c>
      <c r="D28" s="22" t="s">
        <v>84</v>
      </c>
      <c r="E28" s="19">
        <v>7</v>
      </c>
      <c r="F28" s="19">
        <v>5</v>
      </c>
      <c r="G28" s="19">
        <f t="shared" si="0"/>
        <v>5.6</v>
      </c>
      <c r="H28" s="20" t="str">
        <f t="shared" si="1"/>
        <v>C</v>
      </c>
      <c r="I28" s="21"/>
    </row>
    <row r="29" spans="1:9" ht="16.5">
      <c r="A29" s="18">
        <v>15</v>
      </c>
      <c r="B29" s="23" t="s">
        <v>479</v>
      </c>
      <c r="C29" s="22" t="s">
        <v>216</v>
      </c>
      <c r="D29" s="22" t="s">
        <v>33</v>
      </c>
      <c r="E29" s="19">
        <v>0</v>
      </c>
      <c r="F29" s="19">
        <v>5</v>
      </c>
      <c r="G29" s="19">
        <f t="shared" si="0"/>
        <v>3.5</v>
      </c>
      <c r="H29" s="20" t="str">
        <f t="shared" si="1"/>
        <v>F</v>
      </c>
      <c r="I29" s="21"/>
    </row>
    <row r="30" spans="1:9" ht="16.5">
      <c r="A30" s="18">
        <v>16</v>
      </c>
      <c r="B30" s="23" t="s">
        <v>480</v>
      </c>
      <c r="C30" s="22" t="s">
        <v>195</v>
      </c>
      <c r="D30" s="22" t="s">
        <v>35</v>
      </c>
      <c r="E30" s="19">
        <v>7</v>
      </c>
      <c r="F30" s="19">
        <v>5</v>
      </c>
      <c r="G30" s="19">
        <f t="shared" si="0"/>
        <v>5.6</v>
      </c>
      <c r="H30" s="20" t="str">
        <f t="shared" si="1"/>
        <v>C</v>
      </c>
      <c r="I30" s="21"/>
    </row>
    <row r="31" spans="1:9" ht="16.5">
      <c r="A31" s="18">
        <v>17</v>
      </c>
      <c r="B31" s="23" t="s">
        <v>481</v>
      </c>
      <c r="C31" s="22" t="s">
        <v>482</v>
      </c>
      <c r="D31" s="22" t="s">
        <v>123</v>
      </c>
      <c r="E31" s="19">
        <v>7</v>
      </c>
      <c r="F31" s="19">
        <v>6.5</v>
      </c>
      <c r="G31" s="19">
        <f t="shared" si="0"/>
        <v>6.65</v>
      </c>
      <c r="H31" s="20" t="str">
        <f t="shared" si="1"/>
        <v>C+</v>
      </c>
      <c r="I31" s="21"/>
    </row>
    <row r="32" spans="1:9" ht="16.5">
      <c r="A32" s="18">
        <v>18</v>
      </c>
      <c r="B32" s="23" t="s">
        <v>483</v>
      </c>
      <c r="C32" s="22" t="s">
        <v>59</v>
      </c>
      <c r="D32" s="22" t="s">
        <v>85</v>
      </c>
      <c r="E32" s="19">
        <v>6</v>
      </c>
      <c r="F32" s="19">
        <v>6</v>
      </c>
      <c r="G32" s="19">
        <f t="shared" si="0"/>
        <v>5.9999999999999991</v>
      </c>
      <c r="H32" s="20" t="str">
        <f t="shared" si="1"/>
        <v>C+</v>
      </c>
      <c r="I32" s="21"/>
    </row>
    <row r="33" spans="1:9" ht="16.5">
      <c r="A33" s="18">
        <v>19</v>
      </c>
      <c r="B33" s="23" t="s">
        <v>484</v>
      </c>
      <c r="C33" s="22" t="s">
        <v>124</v>
      </c>
      <c r="D33" s="22" t="s">
        <v>138</v>
      </c>
      <c r="E33" s="19">
        <v>0</v>
      </c>
      <c r="F33" s="19">
        <v>4</v>
      </c>
      <c r="G33" s="19">
        <f t="shared" si="0"/>
        <v>2.8</v>
      </c>
      <c r="H33" s="20" t="str">
        <f t="shared" si="1"/>
        <v>F</v>
      </c>
      <c r="I33" s="21"/>
    </row>
    <row r="34" spans="1:9" ht="16.5">
      <c r="A34" s="18">
        <v>20</v>
      </c>
      <c r="B34" s="23" t="s">
        <v>485</v>
      </c>
      <c r="C34" s="22" t="s">
        <v>486</v>
      </c>
      <c r="D34" s="22" t="s">
        <v>209</v>
      </c>
      <c r="E34" s="19">
        <v>9</v>
      </c>
      <c r="F34" s="19">
        <v>8</v>
      </c>
      <c r="G34" s="19">
        <f t="shared" si="0"/>
        <v>8.2999999999999989</v>
      </c>
      <c r="H34" s="20" t="str">
        <f t="shared" si="1"/>
        <v>B+</v>
      </c>
      <c r="I34" s="21"/>
    </row>
    <row r="35" spans="1:9" ht="16.5">
      <c r="A35" s="18">
        <v>21</v>
      </c>
      <c r="B35" s="23" t="s">
        <v>487</v>
      </c>
      <c r="C35" s="22" t="s">
        <v>488</v>
      </c>
      <c r="D35" s="22" t="s">
        <v>37</v>
      </c>
      <c r="E35" s="19">
        <v>8</v>
      </c>
      <c r="F35" s="19">
        <v>6</v>
      </c>
      <c r="G35" s="19">
        <f t="shared" si="0"/>
        <v>6.6</v>
      </c>
      <c r="H35" s="20" t="str">
        <f t="shared" si="1"/>
        <v>C+</v>
      </c>
      <c r="I35" s="21"/>
    </row>
    <row r="36" spans="1:9" ht="16.5">
      <c r="A36" s="18">
        <v>22</v>
      </c>
      <c r="B36" s="23" t="s">
        <v>489</v>
      </c>
      <c r="C36" s="22" t="s">
        <v>146</v>
      </c>
      <c r="D36" s="22" t="s">
        <v>37</v>
      </c>
      <c r="E36" s="19">
        <v>0</v>
      </c>
      <c r="F36" s="19"/>
      <c r="G36" s="19">
        <f t="shared" si="0"/>
        <v>0</v>
      </c>
      <c r="H36" s="20" t="str">
        <f t="shared" si="1"/>
        <v>F</v>
      </c>
      <c r="I36" s="21"/>
    </row>
    <row r="37" spans="1:9" ht="16.5">
      <c r="A37" s="18">
        <v>23</v>
      </c>
      <c r="B37" s="23" t="s">
        <v>490</v>
      </c>
      <c r="C37" s="22" t="s">
        <v>491</v>
      </c>
      <c r="D37" s="22" t="s">
        <v>37</v>
      </c>
      <c r="E37" s="19">
        <v>7</v>
      </c>
      <c r="F37" s="19">
        <v>6</v>
      </c>
      <c r="G37" s="19">
        <f t="shared" si="0"/>
        <v>6.2999999999999989</v>
      </c>
      <c r="H37" s="20" t="str">
        <f t="shared" si="1"/>
        <v>C+</v>
      </c>
      <c r="I37" s="21"/>
    </row>
    <row r="38" spans="1:9" ht="16.5">
      <c r="A38" s="18">
        <v>24</v>
      </c>
      <c r="B38" s="23" t="s">
        <v>492</v>
      </c>
      <c r="C38" s="22" t="s">
        <v>493</v>
      </c>
      <c r="D38" s="22" t="s">
        <v>100</v>
      </c>
      <c r="E38" s="19">
        <v>5</v>
      </c>
      <c r="F38" s="19">
        <v>6</v>
      </c>
      <c r="G38" s="19">
        <f t="shared" si="0"/>
        <v>5.6999999999999993</v>
      </c>
      <c r="H38" s="20" t="str">
        <f t="shared" si="1"/>
        <v>C</v>
      </c>
      <c r="I38" s="21"/>
    </row>
    <row r="39" spans="1:9" ht="16.5">
      <c r="A39" s="18">
        <v>25</v>
      </c>
      <c r="B39" s="23" t="s">
        <v>494</v>
      </c>
      <c r="C39" s="22" t="s">
        <v>194</v>
      </c>
      <c r="D39" s="22" t="s">
        <v>192</v>
      </c>
      <c r="E39" s="19">
        <v>7</v>
      </c>
      <c r="F39" s="19">
        <v>5</v>
      </c>
      <c r="G39" s="19">
        <f t="shared" si="0"/>
        <v>5.6</v>
      </c>
      <c r="H39" s="20" t="str">
        <f t="shared" si="1"/>
        <v>C</v>
      </c>
      <c r="I39" s="21"/>
    </row>
    <row r="40" spans="1:9" ht="16.5">
      <c r="A40" s="18">
        <v>26</v>
      </c>
      <c r="B40" s="23" t="s">
        <v>495</v>
      </c>
      <c r="C40" s="22" t="s">
        <v>170</v>
      </c>
      <c r="D40" s="22" t="s">
        <v>496</v>
      </c>
      <c r="E40" s="19">
        <v>0</v>
      </c>
      <c r="F40" s="19"/>
      <c r="G40" s="19">
        <f t="shared" si="0"/>
        <v>0</v>
      </c>
      <c r="H40" s="20" t="str">
        <f t="shared" si="1"/>
        <v>F</v>
      </c>
      <c r="I40" s="21"/>
    </row>
    <row r="41" spans="1:9" ht="16.5">
      <c r="A41" s="18">
        <v>27</v>
      </c>
      <c r="B41" s="23" t="s">
        <v>497</v>
      </c>
      <c r="C41" s="22" t="s">
        <v>498</v>
      </c>
      <c r="D41" s="22" t="s">
        <v>62</v>
      </c>
      <c r="E41" s="19">
        <v>10</v>
      </c>
      <c r="F41" s="19">
        <v>7</v>
      </c>
      <c r="G41" s="19">
        <f t="shared" si="0"/>
        <v>7.8999999999999995</v>
      </c>
      <c r="H41" s="20" t="str">
        <f t="shared" si="1"/>
        <v>B</v>
      </c>
      <c r="I41" s="21"/>
    </row>
    <row r="42" spans="1:9" ht="16.5">
      <c r="A42" s="18">
        <v>28</v>
      </c>
      <c r="B42" s="23" t="s">
        <v>499</v>
      </c>
      <c r="C42" s="22" t="s">
        <v>500</v>
      </c>
      <c r="D42" s="22" t="s">
        <v>62</v>
      </c>
      <c r="E42" s="19">
        <v>6.5</v>
      </c>
      <c r="F42" s="19">
        <v>7</v>
      </c>
      <c r="G42" s="19">
        <f t="shared" si="0"/>
        <v>6.85</v>
      </c>
      <c r="H42" s="20" t="str">
        <f t="shared" si="1"/>
        <v>C+</v>
      </c>
      <c r="I42" s="21"/>
    </row>
    <row r="43" spans="1:9" ht="16.5">
      <c r="A43" s="18">
        <v>29</v>
      </c>
      <c r="B43" s="23" t="s">
        <v>501</v>
      </c>
      <c r="C43" s="22" t="s">
        <v>502</v>
      </c>
      <c r="D43" s="22" t="s">
        <v>41</v>
      </c>
      <c r="E43" s="19">
        <v>7</v>
      </c>
      <c r="F43" s="19">
        <v>7</v>
      </c>
      <c r="G43" s="19">
        <f t="shared" si="0"/>
        <v>7</v>
      </c>
      <c r="H43" s="20" t="str">
        <f t="shared" si="1"/>
        <v>B</v>
      </c>
      <c r="I43" s="21"/>
    </row>
    <row r="44" spans="1:9" ht="16.5">
      <c r="A44" s="18">
        <v>30</v>
      </c>
      <c r="B44" s="23" t="s">
        <v>503</v>
      </c>
      <c r="C44" s="22" t="s">
        <v>28</v>
      </c>
      <c r="D44" s="22" t="s">
        <v>63</v>
      </c>
      <c r="E44" s="19">
        <v>6.5</v>
      </c>
      <c r="F44" s="19">
        <v>6</v>
      </c>
      <c r="G44" s="19">
        <f t="shared" si="0"/>
        <v>6.1499999999999995</v>
      </c>
      <c r="H44" s="20" t="str">
        <f t="shared" si="1"/>
        <v>C+</v>
      </c>
      <c r="I44" s="21"/>
    </row>
    <row r="45" spans="1:9" ht="16.5">
      <c r="A45" s="18">
        <v>31</v>
      </c>
      <c r="B45" s="23" t="s">
        <v>504</v>
      </c>
      <c r="C45" s="22" t="s">
        <v>50</v>
      </c>
      <c r="D45" s="22" t="s">
        <v>164</v>
      </c>
      <c r="E45" s="19">
        <v>0</v>
      </c>
      <c r="F45" s="19"/>
      <c r="G45" s="19">
        <f t="shared" si="0"/>
        <v>0</v>
      </c>
      <c r="H45" s="20" t="str">
        <f t="shared" si="1"/>
        <v>F</v>
      </c>
      <c r="I45" s="21"/>
    </row>
    <row r="46" spans="1:9" ht="16.5">
      <c r="A46" s="18">
        <v>32</v>
      </c>
      <c r="B46" s="23" t="s">
        <v>505</v>
      </c>
      <c r="C46" s="22" t="s">
        <v>183</v>
      </c>
      <c r="D46" s="22" t="s">
        <v>87</v>
      </c>
      <c r="E46" s="19">
        <v>6.5</v>
      </c>
      <c r="F46" s="19">
        <v>6.5</v>
      </c>
      <c r="G46" s="19">
        <f t="shared" si="0"/>
        <v>6.5</v>
      </c>
      <c r="H46" s="20" t="str">
        <f t="shared" si="1"/>
        <v>C+</v>
      </c>
      <c r="I46" s="21"/>
    </row>
    <row r="47" spans="1:9" ht="16.5">
      <c r="A47" s="18">
        <v>33</v>
      </c>
      <c r="B47" s="23" t="s">
        <v>506</v>
      </c>
      <c r="C47" s="22" t="s">
        <v>187</v>
      </c>
      <c r="D47" s="22" t="s">
        <v>42</v>
      </c>
      <c r="E47" s="19">
        <v>7</v>
      </c>
      <c r="F47" s="19">
        <v>7.5</v>
      </c>
      <c r="G47" s="19">
        <f t="shared" si="0"/>
        <v>7.35</v>
      </c>
      <c r="H47" s="20" t="str">
        <f t="shared" si="1"/>
        <v>B</v>
      </c>
      <c r="I47" s="21"/>
    </row>
    <row r="48" spans="1:9" ht="16.5">
      <c r="A48" s="18">
        <v>34</v>
      </c>
      <c r="B48" s="23" t="s">
        <v>507</v>
      </c>
      <c r="C48" s="22" t="s">
        <v>508</v>
      </c>
      <c r="D48" s="22" t="s">
        <v>65</v>
      </c>
      <c r="E48" s="19">
        <v>6</v>
      </c>
      <c r="F48" s="19">
        <v>6</v>
      </c>
      <c r="G48" s="19">
        <f t="shared" si="0"/>
        <v>5.9999999999999991</v>
      </c>
      <c r="H48" s="20" t="str">
        <f t="shared" si="1"/>
        <v>C+</v>
      </c>
      <c r="I48" s="21"/>
    </row>
    <row r="49" spans="1:9" ht="16.5">
      <c r="A49" s="18">
        <v>35</v>
      </c>
      <c r="B49" s="23" t="s">
        <v>509</v>
      </c>
      <c r="C49" s="22" t="s">
        <v>510</v>
      </c>
      <c r="D49" s="22" t="s">
        <v>128</v>
      </c>
      <c r="E49" s="19">
        <v>6.5</v>
      </c>
      <c r="F49" s="19">
        <v>7</v>
      </c>
      <c r="G49" s="19">
        <f t="shared" si="0"/>
        <v>6.85</v>
      </c>
      <c r="H49" s="20" t="str">
        <f t="shared" si="1"/>
        <v>C+</v>
      </c>
      <c r="I49" s="21"/>
    </row>
    <row r="50" spans="1:9" ht="16.5">
      <c r="A50" s="18">
        <v>36</v>
      </c>
      <c r="B50" s="23" t="s">
        <v>511</v>
      </c>
      <c r="C50" s="22" t="s">
        <v>147</v>
      </c>
      <c r="D50" s="22" t="s">
        <v>44</v>
      </c>
      <c r="E50" s="19">
        <v>7</v>
      </c>
      <c r="F50" s="19">
        <v>6</v>
      </c>
      <c r="G50" s="19">
        <f t="shared" si="0"/>
        <v>6.2999999999999989</v>
      </c>
      <c r="H50" s="20" t="str">
        <f t="shared" si="1"/>
        <v>C+</v>
      </c>
      <c r="I50" s="21"/>
    </row>
    <row r="51" spans="1:9" ht="16.5">
      <c r="A51" s="18">
        <v>37</v>
      </c>
      <c r="B51" s="23" t="s">
        <v>512</v>
      </c>
      <c r="C51" s="22" t="s">
        <v>458</v>
      </c>
      <c r="D51" s="22" t="s">
        <v>66</v>
      </c>
      <c r="E51" s="19">
        <v>7</v>
      </c>
      <c r="F51" s="19">
        <v>9</v>
      </c>
      <c r="G51" s="19">
        <f t="shared" si="0"/>
        <v>8.4</v>
      </c>
      <c r="H51" s="20" t="str">
        <f t="shared" si="1"/>
        <v>B+</v>
      </c>
      <c r="I51" s="21"/>
    </row>
    <row r="52" spans="1:9" ht="16.5">
      <c r="A52" s="18">
        <v>38</v>
      </c>
      <c r="B52" s="23" t="s">
        <v>513</v>
      </c>
      <c r="C52" s="22" t="s">
        <v>165</v>
      </c>
      <c r="D52" s="22" t="s">
        <v>175</v>
      </c>
      <c r="E52" s="19">
        <v>6</v>
      </c>
      <c r="F52" s="19">
        <v>1</v>
      </c>
      <c r="G52" s="19">
        <f t="shared" si="0"/>
        <v>2.5</v>
      </c>
      <c r="H52" s="20" t="str">
        <f t="shared" si="1"/>
        <v>F</v>
      </c>
      <c r="I52" s="21"/>
    </row>
    <row r="53" spans="1:9" ht="16.5">
      <c r="A53" s="18">
        <v>39</v>
      </c>
      <c r="B53" s="23" t="s">
        <v>514</v>
      </c>
      <c r="C53" s="22" t="s">
        <v>515</v>
      </c>
      <c r="D53" s="22" t="s">
        <v>114</v>
      </c>
      <c r="E53" s="19">
        <v>8</v>
      </c>
      <c r="F53" s="19">
        <v>7</v>
      </c>
      <c r="G53" s="19">
        <f t="shared" si="0"/>
        <v>7.2999999999999989</v>
      </c>
      <c r="H53" s="20" t="str">
        <f t="shared" si="1"/>
        <v>B</v>
      </c>
      <c r="I53" s="21"/>
    </row>
    <row r="54" spans="1:9" ht="16.5">
      <c r="A54" s="18">
        <v>40</v>
      </c>
      <c r="B54" s="23" t="s">
        <v>516</v>
      </c>
      <c r="C54" s="22" t="s">
        <v>218</v>
      </c>
      <c r="D54" s="22" t="s">
        <v>46</v>
      </c>
      <c r="E54" s="19">
        <v>8</v>
      </c>
      <c r="F54" s="19">
        <v>7</v>
      </c>
      <c r="G54" s="19">
        <f t="shared" si="0"/>
        <v>7.2999999999999989</v>
      </c>
      <c r="H54" s="20" t="str">
        <f t="shared" si="1"/>
        <v>B</v>
      </c>
      <c r="I54" s="21"/>
    </row>
    <row r="55" spans="1:9" ht="16.5">
      <c r="A55" s="18">
        <v>41</v>
      </c>
      <c r="B55" s="23" t="s">
        <v>517</v>
      </c>
      <c r="C55" s="22" t="s">
        <v>194</v>
      </c>
      <c r="D55" s="22" t="s">
        <v>47</v>
      </c>
      <c r="E55" s="19">
        <v>0</v>
      </c>
      <c r="F55" s="19">
        <v>5</v>
      </c>
      <c r="G55" s="19">
        <f t="shared" si="0"/>
        <v>3.5</v>
      </c>
      <c r="H55" s="20" t="str">
        <f t="shared" si="1"/>
        <v>F</v>
      </c>
      <c r="I55" s="21"/>
    </row>
    <row r="56" spans="1:9" ht="16.5">
      <c r="A56" s="18">
        <v>42</v>
      </c>
      <c r="B56" s="23" t="s">
        <v>518</v>
      </c>
      <c r="C56" s="22" t="s">
        <v>519</v>
      </c>
      <c r="D56" s="22" t="s">
        <v>125</v>
      </c>
      <c r="E56" s="19">
        <v>5</v>
      </c>
      <c r="F56" s="19">
        <v>5</v>
      </c>
      <c r="G56" s="19">
        <f t="shared" si="0"/>
        <v>5</v>
      </c>
      <c r="H56" s="20" t="str">
        <f t="shared" si="1"/>
        <v>D+</v>
      </c>
      <c r="I56" s="21"/>
    </row>
    <row r="57" spans="1:9" ht="16.5">
      <c r="A57" s="18">
        <v>43</v>
      </c>
      <c r="B57" s="23" t="s">
        <v>520</v>
      </c>
      <c r="C57" s="22" t="s">
        <v>521</v>
      </c>
      <c r="D57" s="22" t="s">
        <v>68</v>
      </c>
      <c r="E57" s="19">
        <v>6</v>
      </c>
      <c r="F57" s="19">
        <v>5</v>
      </c>
      <c r="G57" s="19">
        <f t="shared" si="0"/>
        <v>5.3</v>
      </c>
      <c r="H57" s="20" t="str">
        <f t="shared" si="1"/>
        <v>D+</v>
      </c>
      <c r="I57" s="21"/>
    </row>
    <row r="58" spans="1:9" ht="16.5">
      <c r="A58" s="18">
        <v>44</v>
      </c>
      <c r="B58" s="23" t="s">
        <v>522</v>
      </c>
      <c r="C58" s="22" t="s">
        <v>523</v>
      </c>
      <c r="D58" s="22" t="s">
        <v>48</v>
      </c>
      <c r="E58" s="19">
        <v>6</v>
      </c>
      <c r="F58" s="19">
        <v>5</v>
      </c>
      <c r="G58" s="19">
        <f t="shared" si="0"/>
        <v>5.3</v>
      </c>
      <c r="H58" s="20" t="str">
        <f t="shared" si="1"/>
        <v>D+</v>
      </c>
      <c r="I58" s="21"/>
    </row>
    <row r="59" spans="1:9" ht="16.5">
      <c r="A59" s="18">
        <v>45</v>
      </c>
      <c r="B59" s="23" t="s">
        <v>524</v>
      </c>
      <c r="C59" s="22" t="s">
        <v>117</v>
      </c>
      <c r="D59" s="22" t="s">
        <v>102</v>
      </c>
      <c r="E59" s="19">
        <v>7</v>
      </c>
      <c r="F59" s="19">
        <v>7</v>
      </c>
      <c r="G59" s="19">
        <f t="shared" si="0"/>
        <v>7</v>
      </c>
      <c r="H59" s="20" t="str">
        <f t="shared" si="1"/>
        <v>B</v>
      </c>
      <c r="I59" s="21"/>
    </row>
    <row r="60" spans="1:9" ht="16.5">
      <c r="A60" s="18">
        <v>46</v>
      </c>
      <c r="B60" s="23" t="s">
        <v>525</v>
      </c>
      <c r="C60" s="22" t="s">
        <v>526</v>
      </c>
      <c r="D60" s="22" t="s">
        <v>527</v>
      </c>
      <c r="E60" s="19">
        <v>9</v>
      </c>
      <c r="F60" s="19">
        <v>7</v>
      </c>
      <c r="G60" s="19">
        <f t="shared" si="0"/>
        <v>7.6</v>
      </c>
      <c r="H60" s="20" t="str">
        <f t="shared" si="1"/>
        <v>B</v>
      </c>
      <c r="I60" s="21"/>
    </row>
    <row r="61" spans="1:9" ht="16.5">
      <c r="A61" s="18">
        <v>47</v>
      </c>
      <c r="B61" s="23" t="s">
        <v>528</v>
      </c>
      <c r="C61" s="22" t="s">
        <v>529</v>
      </c>
      <c r="D61" s="22" t="s">
        <v>72</v>
      </c>
      <c r="E61" s="19">
        <v>7</v>
      </c>
      <c r="F61" s="19">
        <v>6</v>
      </c>
      <c r="G61" s="19">
        <f t="shared" si="0"/>
        <v>6.2999999999999989</v>
      </c>
      <c r="H61" s="20" t="str">
        <f t="shared" si="1"/>
        <v>C+</v>
      </c>
      <c r="I61" s="21"/>
    </row>
    <row r="62" spans="1:9" ht="16.5">
      <c r="A62" s="18">
        <v>48</v>
      </c>
      <c r="B62" s="23" t="s">
        <v>530</v>
      </c>
      <c r="C62" s="22" t="s">
        <v>531</v>
      </c>
      <c r="D62" s="22" t="s">
        <v>72</v>
      </c>
      <c r="E62" s="19">
        <v>7</v>
      </c>
      <c r="F62" s="19">
        <v>6</v>
      </c>
      <c r="G62" s="19">
        <f t="shared" si="0"/>
        <v>6.2999999999999989</v>
      </c>
      <c r="H62" s="20" t="str">
        <f t="shared" si="1"/>
        <v>C+</v>
      </c>
      <c r="I62" s="21"/>
    </row>
    <row r="63" spans="1:9" ht="16.5">
      <c r="A63" s="18">
        <v>49</v>
      </c>
      <c r="B63" s="23" t="s">
        <v>532</v>
      </c>
      <c r="C63" s="22" t="s">
        <v>533</v>
      </c>
      <c r="D63" s="22" t="s">
        <v>75</v>
      </c>
      <c r="E63" s="19">
        <v>0</v>
      </c>
      <c r="F63" s="19"/>
      <c r="G63" s="19">
        <f t="shared" si="0"/>
        <v>0</v>
      </c>
      <c r="H63" s="20" t="str">
        <f t="shared" si="1"/>
        <v>F</v>
      </c>
      <c r="I63" s="21"/>
    </row>
    <row r="64" spans="1:9" ht="16.5">
      <c r="A64" s="18">
        <v>50</v>
      </c>
      <c r="B64" s="23" t="s">
        <v>534</v>
      </c>
      <c r="C64" s="22" t="s">
        <v>535</v>
      </c>
      <c r="D64" s="22" t="s">
        <v>122</v>
      </c>
      <c r="E64" s="19">
        <v>8</v>
      </c>
      <c r="F64" s="19">
        <v>7</v>
      </c>
      <c r="G64" s="19">
        <f t="shared" si="0"/>
        <v>7.2999999999999989</v>
      </c>
      <c r="H64" s="20" t="str">
        <f t="shared" si="1"/>
        <v>B</v>
      </c>
      <c r="I64" s="21"/>
    </row>
    <row r="65" spans="1:9" ht="16.5">
      <c r="A65" s="18">
        <v>51</v>
      </c>
      <c r="B65" s="23" t="s">
        <v>536</v>
      </c>
      <c r="C65" s="22" t="s">
        <v>210</v>
      </c>
      <c r="D65" s="22" t="s">
        <v>77</v>
      </c>
      <c r="E65" s="19">
        <v>5</v>
      </c>
      <c r="F65" s="19">
        <v>5.5</v>
      </c>
      <c r="G65" s="19">
        <f t="shared" si="0"/>
        <v>5.35</v>
      </c>
      <c r="H65" s="20" t="str">
        <f t="shared" si="1"/>
        <v>D+</v>
      </c>
      <c r="I65" s="21"/>
    </row>
    <row r="66" spans="1:9" ht="16.5">
      <c r="A66" s="18">
        <v>52</v>
      </c>
      <c r="B66" s="23" t="s">
        <v>537</v>
      </c>
      <c r="C66" s="22" t="s">
        <v>538</v>
      </c>
      <c r="D66" s="22" t="s">
        <v>49</v>
      </c>
      <c r="E66" s="19">
        <v>7.5</v>
      </c>
      <c r="F66" s="19">
        <v>7.5</v>
      </c>
      <c r="G66" s="19">
        <f t="shared" si="0"/>
        <v>7.5</v>
      </c>
      <c r="H66" s="20" t="str">
        <f t="shared" si="1"/>
        <v>B</v>
      </c>
      <c r="I66" s="21"/>
    </row>
    <row r="67" spans="1:9" ht="16.5">
      <c r="A67" s="18">
        <v>53</v>
      </c>
      <c r="B67" s="23" t="s">
        <v>539</v>
      </c>
      <c r="C67" s="22" t="s">
        <v>540</v>
      </c>
      <c r="D67" s="22" t="s">
        <v>49</v>
      </c>
      <c r="E67" s="19">
        <v>6.5</v>
      </c>
      <c r="F67" s="19">
        <v>8</v>
      </c>
      <c r="G67" s="19">
        <f t="shared" si="0"/>
        <v>7.55</v>
      </c>
      <c r="H67" s="20" t="str">
        <f t="shared" si="1"/>
        <v>B</v>
      </c>
      <c r="I67" s="21"/>
    </row>
    <row r="68" spans="1:9" ht="16.5">
      <c r="A68" s="18">
        <v>54</v>
      </c>
      <c r="B68" s="23" t="s">
        <v>541</v>
      </c>
      <c r="C68" s="22" t="s">
        <v>542</v>
      </c>
      <c r="D68" s="22" t="s">
        <v>54</v>
      </c>
      <c r="E68" s="19">
        <v>7</v>
      </c>
      <c r="F68" s="19">
        <v>7</v>
      </c>
      <c r="G68" s="19">
        <f t="shared" si="0"/>
        <v>7</v>
      </c>
      <c r="H68" s="20" t="str">
        <f t="shared" si="1"/>
        <v>B</v>
      </c>
      <c r="I68" s="21"/>
    </row>
    <row r="69" spans="1:9" ht="16.5">
      <c r="A69" s="18">
        <v>55</v>
      </c>
      <c r="B69" s="23" t="s">
        <v>543</v>
      </c>
      <c r="C69" s="22" t="s">
        <v>135</v>
      </c>
      <c r="D69" s="22" t="s">
        <v>79</v>
      </c>
      <c r="E69" s="19">
        <v>7</v>
      </c>
      <c r="F69" s="19">
        <v>6</v>
      </c>
      <c r="G69" s="19">
        <f t="shared" si="0"/>
        <v>6.2999999999999989</v>
      </c>
      <c r="H69" s="20" t="str">
        <f t="shared" si="1"/>
        <v>C+</v>
      </c>
      <c r="I69" s="21"/>
    </row>
    <row r="70" spans="1:9" ht="16.5">
      <c r="A70" s="18">
        <v>56</v>
      </c>
      <c r="B70" s="23" t="s">
        <v>544</v>
      </c>
      <c r="C70" s="22" t="s">
        <v>158</v>
      </c>
      <c r="D70" s="22" t="s">
        <v>104</v>
      </c>
      <c r="E70" s="19">
        <v>5</v>
      </c>
      <c r="F70" s="19">
        <v>6</v>
      </c>
      <c r="G70" s="19">
        <f t="shared" si="0"/>
        <v>5.6999999999999993</v>
      </c>
      <c r="H70" s="20" t="str">
        <f t="shared" si="1"/>
        <v>C</v>
      </c>
      <c r="I70" s="21"/>
    </row>
    <row r="71" spans="1:9" ht="16.5">
      <c r="A71" s="18">
        <v>57</v>
      </c>
      <c r="B71" s="23" t="s">
        <v>545</v>
      </c>
      <c r="C71" s="22" t="s">
        <v>160</v>
      </c>
      <c r="D71" s="22" t="s">
        <v>179</v>
      </c>
      <c r="E71" s="19">
        <v>7</v>
      </c>
      <c r="F71" s="19"/>
      <c r="G71" s="19">
        <f t="shared" si="0"/>
        <v>2.1</v>
      </c>
      <c r="H71" s="20" t="str">
        <f t="shared" si="1"/>
        <v>F</v>
      </c>
      <c r="I71" s="21"/>
    </row>
    <row r="72" spans="1:9" ht="16.5">
      <c r="A72" s="18">
        <v>58</v>
      </c>
      <c r="B72" s="31" t="s">
        <v>550</v>
      </c>
      <c r="C72" s="22" t="s">
        <v>549</v>
      </c>
      <c r="D72" s="22" t="s">
        <v>93</v>
      </c>
      <c r="E72" s="26">
        <v>8</v>
      </c>
      <c r="F72" s="26">
        <v>7</v>
      </c>
      <c r="G72" s="26">
        <f t="shared" si="0"/>
        <v>7.2999999999999989</v>
      </c>
      <c r="H72" s="27" t="str">
        <f t="shared" si="1"/>
        <v>B</v>
      </c>
      <c r="I72" s="28" t="s">
        <v>548</v>
      </c>
    </row>
    <row r="73" spans="1:9" ht="16.5">
      <c r="A73" s="18">
        <v>59</v>
      </c>
      <c r="B73" s="23"/>
      <c r="C73" s="22"/>
      <c r="D73" s="22"/>
      <c r="E73" s="26"/>
      <c r="F73" s="26"/>
      <c r="G73" s="26">
        <f t="shared" si="0"/>
        <v>0</v>
      </c>
      <c r="H73" s="27" t="str">
        <f t="shared" si="1"/>
        <v>F</v>
      </c>
      <c r="I73" s="28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5" spans="1:9" ht="15.75">
      <c r="A75" s="7" t="str">
        <f>"Cộng danh sách gồm "</f>
        <v xml:space="preserve">Cộng danh sách gồm </v>
      </c>
      <c r="B75" s="7"/>
      <c r="C75" s="7"/>
      <c r="D75" s="8">
        <f>COUNTA(H15:H73)</f>
        <v>59</v>
      </c>
      <c r="E75" s="9">
        <v>1</v>
      </c>
      <c r="F75" s="10"/>
      <c r="G75" s="1"/>
      <c r="H75" s="1"/>
      <c r="I75" s="1"/>
    </row>
    <row r="76" spans="1:9" ht="15.75">
      <c r="A76" s="52" t="s">
        <v>20</v>
      </c>
      <c r="B76" s="52"/>
      <c r="C76" s="52"/>
      <c r="D76" s="11">
        <f>COUNTIF(G15:G73,"&gt;=5")</f>
        <v>48</v>
      </c>
      <c r="E76" s="12">
        <f>D76/D75</f>
        <v>0.81355932203389836</v>
      </c>
      <c r="F76" s="13"/>
      <c r="G76" s="1"/>
      <c r="H76" s="1"/>
      <c r="I76" s="1"/>
    </row>
    <row r="77" spans="1:9" ht="15.75">
      <c r="A77" s="52" t="s">
        <v>21</v>
      </c>
      <c r="B77" s="52"/>
      <c r="C77" s="52"/>
      <c r="D77" s="11"/>
      <c r="E77" s="12">
        <f>D77/D75</f>
        <v>0</v>
      </c>
      <c r="F77" s="13"/>
      <c r="G77" s="1"/>
      <c r="H77" s="1"/>
      <c r="I77" s="1"/>
    </row>
    <row r="78" spans="1:9" ht="15.75">
      <c r="A78" s="14"/>
      <c r="B78" s="14"/>
      <c r="C78" s="3"/>
      <c r="D78" s="14"/>
      <c r="E78" s="2"/>
      <c r="F78" s="1"/>
      <c r="G78" s="1"/>
      <c r="H78" s="1"/>
      <c r="I78" s="1"/>
    </row>
    <row r="79" spans="1:9" ht="15.75">
      <c r="A79" s="1"/>
      <c r="B79" s="1"/>
      <c r="C79" s="1"/>
      <c r="D79" s="1"/>
      <c r="E79" s="53" t="str">
        <f ca="1">"TP. Hồ Chí Minh, ngày "&amp;  DAY(NOW())&amp;" tháng " &amp;MONTH(NOW())&amp;" năm "&amp;YEAR(NOW())</f>
        <v>TP. Hồ Chí Minh, ngày 26 tháng 12 năm 2017</v>
      </c>
      <c r="F79" s="53"/>
      <c r="G79" s="53"/>
      <c r="H79" s="53"/>
      <c r="I79" s="53"/>
    </row>
    <row r="80" spans="1:9" ht="15.75">
      <c r="A80" s="34" t="s">
        <v>140</v>
      </c>
      <c r="B80" s="34"/>
      <c r="C80" s="34"/>
      <c r="D80" s="1"/>
      <c r="E80" s="34" t="s">
        <v>22</v>
      </c>
      <c r="F80" s="34"/>
      <c r="G80" s="34"/>
      <c r="H80" s="34"/>
      <c r="I80" s="34"/>
    </row>
    <row r="81" spans="1:9" ht="15.75">
      <c r="A81" s="1"/>
      <c r="B81" s="1"/>
      <c r="C81" s="1"/>
      <c r="D81" s="1"/>
      <c r="E81" s="1"/>
      <c r="F81" s="1"/>
      <c r="G81" s="1"/>
      <c r="H81" s="1"/>
      <c r="I81" s="1"/>
    </row>
    <row r="83" spans="1:9" ht="15.75">
      <c r="F83" s="38" t="s">
        <v>95</v>
      </c>
      <c r="G83" s="38"/>
      <c r="H83" s="38"/>
    </row>
  </sheetData>
  <protectedRanges>
    <protectedRange sqref="A81:D81" name="Range5"/>
    <protectedRange sqref="I15:I73" name="Range4"/>
    <protectedRange sqref="E15:F73" name="Range3"/>
    <protectedRange sqref="A4" name="Range1"/>
    <protectedRange sqref="E13:F13" name="Range6"/>
    <protectedRange sqref="C8:C10 G8:G9" name="Range2_1"/>
    <protectedRange sqref="E81:I81" name="Range5_1_1"/>
    <protectedRange sqref="B15:D73" name="Range3_1_1"/>
  </protectedRanges>
  <mergeCells count="25">
    <mergeCell ref="F83:H83"/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3">
    <cfRule type="cellIs" dxfId="1" priority="2" stopIfTrue="1" operator="equal">
      <formula>"F"</formula>
    </cfRule>
  </conditionalFormatting>
  <conditionalFormatting sqref="G15:G73">
    <cfRule type="expression" dxfId="0" priority="1" stopIfTrue="1">
      <formula>MAX(#REF!)&lt;4</formula>
    </cfRule>
  </conditionalFormatting>
  <pageMargins left="0.27083333333333331" right="5.2083333333333336E-2" top="0.75" bottom="0.14583333333333334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06ĐH_MT3</vt:lpstr>
      <vt:lpstr>06ĐH_MT4</vt:lpstr>
      <vt:lpstr>06DH_QLDD1</vt:lpstr>
      <vt:lpstr>06ĐH_QLDD2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2017-12-26T09:29:15Z</dcterms:modified>
</cp:coreProperties>
</file>