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240" yWindow="525" windowWidth="14805" windowHeight="7560" activeTab="4"/>
  </bookViews>
  <sheets>
    <sheet name="05ĐH_HTTT" sheetId="33" r:id="rId1"/>
    <sheet name="05ĐH_MT1" sheetId="40" r:id="rId2"/>
    <sheet name="05ĐH_MT2" sheetId="41" r:id="rId3"/>
    <sheet name="05ĐH_MT3" sheetId="42" r:id="rId4"/>
    <sheet name="05ĐH_MT4" sheetId="43" r:id="rId5"/>
    <sheet name="05ĐH_MT5" sheetId="44" r:id="rId6"/>
  </sheets>
  <definedNames>
    <definedName name="_xlnm.Print_Titles" localSheetId="0">'05ĐH_HTTT'!$11:$13</definedName>
    <definedName name="_xlnm.Print_Titles" localSheetId="2">'05ĐH_MT2'!$12:$14</definedName>
    <definedName name="_xlnm.Print_Titles" localSheetId="4">'05ĐH_MT4'!$12:$14</definedName>
    <definedName name="_xlnm.Print_Titles" localSheetId="5">'05ĐH_MT5'!$12:$14</definedName>
  </definedNames>
  <calcPr calcId="125725"/>
</workbook>
</file>

<file path=xl/calcChain.xml><?xml version="1.0" encoding="utf-8"?>
<calcChain xmlns="http://schemas.openxmlformats.org/spreadsheetml/2006/main">
  <c r="H63" i="44"/>
  <c r="G63"/>
  <c r="G58" i="33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67"/>
  <c r="H67" s="1"/>
  <c r="E70" i="44" l="1"/>
  <c r="A66"/>
  <c r="H64"/>
  <c r="G64"/>
  <c r="G62"/>
  <c r="H62" s="1"/>
  <c r="G61"/>
  <c r="H61" s="1"/>
  <c r="G60"/>
  <c r="H60" s="1"/>
  <c r="G59"/>
  <c r="H59" s="1"/>
  <c r="H58"/>
  <c r="G58"/>
  <c r="G57"/>
  <c r="H57" s="1"/>
  <c r="H56"/>
  <c r="G56"/>
  <c r="G55"/>
  <c r="H55" s="1"/>
  <c r="H54"/>
  <c r="G54"/>
  <c r="H53"/>
  <c r="G53"/>
  <c r="H52"/>
  <c r="G52"/>
  <c r="G51"/>
  <c r="H51" s="1"/>
  <c r="G50"/>
  <c r="H50" s="1"/>
  <c r="H49"/>
  <c r="G49"/>
  <c r="G48"/>
  <c r="H48" s="1"/>
  <c r="H47"/>
  <c r="G47"/>
  <c r="H46"/>
  <c r="G46"/>
  <c r="H45"/>
  <c r="G45"/>
  <c r="H44"/>
  <c r="G44"/>
  <c r="G43"/>
  <c r="H43" s="1"/>
  <c r="G42"/>
  <c r="H42" s="1"/>
  <c r="G41"/>
  <c r="H41" s="1"/>
  <c r="G40"/>
  <c r="H40" s="1"/>
  <c r="H39"/>
  <c r="G39"/>
  <c r="G38"/>
  <c r="H38" s="1"/>
  <c r="G37"/>
  <c r="H37" s="1"/>
  <c r="G36"/>
  <c r="H36" s="1"/>
  <c r="G35"/>
  <c r="H35" s="1"/>
  <c r="G34"/>
  <c r="H34" s="1"/>
  <c r="H33"/>
  <c r="G33"/>
  <c r="H32"/>
  <c r="G32"/>
  <c r="H31"/>
  <c r="G31"/>
  <c r="G30"/>
  <c r="H30" s="1"/>
  <c r="G29"/>
  <c r="H29" s="1"/>
  <c r="G28"/>
  <c r="H28" s="1"/>
  <c r="H27"/>
  <c r="G27"/>
  <c r="G26"/>
  <c r="H26" s="1"/>
  <c r="G25"/>
  <c r="H25" s="1"/>
  <c r="H24"/>
  <c r="G24"/>
  <c r="G23"/>
  <c r="H23" s="1"/>
  <c r="G22"/>
  <c r="H22" s="1"/>
  <c r="G21"/>
  <c r="H21" s="1"/>
  <c r="G20"/>
  <c r="H20" s="1"/>
  <c r="G19"/>
  <c r="H19" s="1"/>
  <c r="G18"/>
  <c r="H18" s="1"/>
  <c r="G17"/>
  <c r="H17" s="1"/>
  <c r="H16"/>
  <c r="G16"/>
  <c r="G15"/>
  <c r="H15" s="1"/>
  <c r="E71" i="43"/>
  <c r="A67"/>
  <c r="H65"/>
  <c r="G65"/>
  <c r="H64"/>
  <c r="G64"/>
  <c r="G63"/>
  <c r="H63" s="1"/>
  <c r="G62"/>
  <c r="H62" s="1"/>
  <c r="H61"/>
  <c r="G61"/>
  <c r="H60"/>
  <c r="G60"/>
  <c r="G59"/>
  <c r="H59" s="1"/>
  <c r="H58"/>
  <c r="G58"/>
  <c r="G57"/>
  <c r="H57" s="1"/>
  <c r="H56"/>
  <c r="G56"/>
  <c r="G55"/>
  <c r="H55" s="1"/>
  <c r="H54"/>
  <c r="G54"/>
  <c r="H53"/>
  <c r="G53"/>
  <c r="G52"/>
  <c r="H52" s="1"/>
  <c r="H51"/>
  <c r="G51"/>
  <c r="H50"/>
  <c r="G50"/>
  <c r="G49"/>
  <c r="H49" s="1"/>
  <c r="G48"/>
  <c r="H48" s="1"/>
  <c r="G47"/>
  <c r="H47" s="1"/>
  <c r="G46"/>
  <c r="H46" s="1"/>
  <c r="G45"/>
  <c r="H45" s="1"/>
  <c r="H44"/>
  <c r="G44"/>
  <c r="G43"/>
  <c r="H43" s="1"/>
  <c r="H42"/>
  <c r="G42"/>
  <c r="G41"/>
  <c r="H41" s="1"/>
  <c r="H40"/>
  <c r="G40"/>
  <c r="H39"/>
  <c r="G39"/>
  <c r="H38"/>
  <c r="G38"/>
  <c r="H37"/>
  <c r="G37"/>
  <c r="H36"/>
  <c r="G36"/>
  <c r="G35"/>
  <c r="H35" s="1"/>
  <c r="G34"/>
  <c r="H34" s="1"/>
  <c r="G33"/>
  <c r="H33" s="1"/>
  <c r="G32"/>
  <c r="H32" s="1"/>
  <c r="G31"/>
  <c r="H31" s="1"/>
  <c r="H30"/>
  <c r="G30"/>
  <c r="G29"/>
  <c r="H29" s="1"/>
  <c r="G28"/>
  <c r="H28" s="1"/>
  <c r="H27"/>
  <c r="G27"/>
  <c r="G26"/>
  <c r="H26" s="1"/>
  <c r="G25"/>
  <c r="H25" s="1"/>
  <c r="G24"/>
  <c r="H24" s="1"/>
  <c r="G23"/>
  <c r="H23" s="1"/>
  <c r="H22"/>
  <c r="G22"/>
  <c r="H21"/>
  <c r="G21"/>
  <c r="H20"/>
  <c r="G20"/>
  <c r="H19"/>
  <c r="G19"/>
  <c r="G18"/>
  <c r="H18" s="1"/>
  <c r="G17"/>
  <c r="H17" s="1"/>
  <c r="H16"/>
  <c r="G16"/>
  <c r="H15"/>
  <c r="G15"/>
  <c r="E71" i="42"/>
  <c r="A67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E73" i="41"/>
  <c r="A69"/>
  <c r="G67"/>
  <c r="H67" s="1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E72" i="40"/>
  <c r="A68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D70" i="41" l="1"/>
  <c r="D67" i="43"/>
  <c r="E69" s="1"/>
  <c r="D68"/>
  <c r="D67" i="44"/>
  <c r="D66"/>
  <c r="E68" s="1"/>
  <c r="H15" i="41"/>
  <c r="D69" s="1"/>
  <c r="E71" s="1"/>
  <c r="D68" i="40"/>
  <c r="E70" s="1"/>
  <c r="D67" i="42"/>
  <c r="E69" s="1"/>
  <c r="D68"/>
  <c r="D69" i="40"/>
  <c r="E69" s="1"/>
  <c r="E68" i="43" l="1"/>
  <c r="E68" i="42"/>
  <c r="E67" i="44"/>
  <c r="E70" i="41"/>
  <c r="E73" i="33" l="1"/>
  <c r="A69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l="1"/>
  <c r="D69" s="1"/>
  <c r="E70" l="1"/>
  <c r="E71"/>
</calcChain>
</file>

<file path=xl/sharedStrings.xml><?xml version="1.0" encoding="utf-8"?>
<sst xmlns="http://schemas.openxmlformats.org/spreadsheetml/2006/main" count="1081" uniqueCount="749">
  <si>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</si>
  <si>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</si>
  <si>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</si>
  <si>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</si>
  <si>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</si>
  <si>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LỚP: 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</si>
  <si>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</si>
  <si>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</si>
  <si>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</si>
  <si>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</si>
  <si>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</si>
  <si>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</si>
  <si>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</si>
  <si>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</si>
  <si>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</si>
  <si>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</si>
  <si>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</si>
  <si>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</si>
  <si>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</si>
  <si>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</si>
  <si>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An</t>
  </si>
  <si>
    <t>Dung</t>
  </si>
  <si>
    <t>Duyên</t>
  </si>
  <si>
    <t>Nguyễn Thành</t>
  </si>
  <si>
    <t>Đức</t>
  </si>
  <si>
    <t>Giang</t>
  </si>
  <si>
    <t>Phan Văn</t>
  </si>
  <si>
    <t>Lê Thị</t>
  </si>
  <si>
    <t>Hậu</t>
  </si>
  <si>
    <t>Nguyễn Trung</t>
  </si>
  <si>
    <t>Hiếu</t>
  </si>
  <si>
    <t>Hòa</t>
  </si>
  <si>
    <t>Hoàng</t>
  </si>
  <si>
    <t>Hồng</t>
  </si>
  <si>
    <t>Hùng</t>
  </si>
  <si>
    <t>Huy</t>
  </si>
  <si>
    <t>Kiên</t>
  </si>
  <si>
    <t>Kiều</t>
  </si>
  <si>
    <t>Lâm</t>
  </si>
  <si>
    <t>Linh</t>
  </si>
  <si>
    <t>Long</t>
  </si>
  <si>
    <t>Nguyễn Văn</t>
  </si>
  <si>
    <t>Lợi</t>
  </si>
  <si>
    <t>Nghĩa</t>
  </si>
  <si>
    <t>Ngọc</t>
  </si>
  <si>
    <t>Nguyên</t>
  </si>
  <si>
    <t>Nguyễn Hữu</t>
  </si>
  <si>
    <t>Như</t>
  </si>
  <si>
    <t>Phong</t>
  </si>
  <si>
    <t>Nguyễn Hoàng</t>
  </si>
  <si>
    <t>Phúc</t>
  </si>
  <si>
    <t>Nguyễn</t>
  </si>
  <si>
    <t>Quang</t>
  </si>
  <si>
    <t>Sang</t>
  </si>
  <si>
    <t>Tài</t>
  </si>
  <si>
    <t>Tân</t>
  </si>
  <si>
    <t>Thạch</t>
  </si>
  <si>
    <t>Thảo</t>
  </si>
  <si>
    <t>Thiện</t>
  </si>
  <si>
    <t>Thy</t>
  </si>
  <si>
    <t>Tú</t>
  </si>
  <si>
    <t>Nguyễn Minh</t>
  </si>
  <si>
    <t>Tuấn</t>
  </si>
  <si>
    <t>Nguyễn Thanh</t>
  </si>
  <si>
    <t>Huỳnh Ngọc</t>
  </si>
  <si>
    <t>Vũ</t>
  </si>
  <si>
    <t>Nguyễn Thị Như</t>
  </si>
  <si>
    <t>Cường</t>
  </si>
  <si>
    <t>Đạt</t>
  </si>
  <si>
    <t>Trần Quốc</t>
  </si>
  <si>
    <t>Hằng</t>
  </si>
  <si>
    <t>Hiệp</t>
  </si>
  <si>
    <t>Lê Văn</t>
  </si>
  <si>
    <t>Khánh</t>
  </si>
  <si>
    <t>Khoa</t>
  </si>
  <si>
    <t>Nguyễn Công</t>
  </si>
  <si>
    <t>Minh</t>
  </si>
  <si>
    <t>Mỹ</t>
  </si>
  <si>
    <t>Ngân</t>
  </si>
  <si>
    <t>Nhân</t>
  </si>
  <si>
    <t>Nhi</t>
  </si>
  <si>
    <t>Nhựt</t>
  </si>
  <si>
    <t>Phượng</t>
  </si>
  <si>
    <t>Tâm</t>
  </si>
  <si>
    <t>Thanh</t>
  </si>
  <si>
    <t>Nguyễn Quốc</t>
  </si>
  <si>
    <t>Thành</t>
  </si>
  <si>
    <t>Thắng</t>
  </si>
  <si>
    <t>Thịnh</t>
  </si>
  <si>
    <t>Nguyễn Thị</t>
  </si>
  <si>
    <t>Tiên</t>
  </si>
  <si>
    <t>Tiến</t>
  </si>
  <si>
    <t>Trang</t>
  </si>
  <si>
    <t>Nguyễn Thị Kim</t>
  </si>
  <si>
    <t>Vân</t>
  </si>
  <si>
    <t>Anh</t>
  </si>
  <si>
    <t>Dũng</t>
  </si>
  <si>
    <t>Đại</t>
  </si>
  <si>
    <t>Hà</t>
  </si>
  <si>
    <t>Hiền</t>
  </si>
  <si>
    <t>Hoàng Văn</t>
  </si>
  <si>
    <t>Kha</t>
  </si>
  <si>
    <t>Nhung</t>
  </si>
  <si>
    <t>Phát</t>
  </si>
  <si>
    <t>Phương</t>
  </si>
  <si>
    <t>Phạm Thị</t>
  </si>
  <si>
    <t>Thư</t>
  </si>
  <si>
    <t>Tín</t>
  </si>
  <si>
    <t>Trinh</t>
  </si>
  <si>
    <t>Nguyễn Thị Ngọc</t>
  </si>
  <si>
    <t>Yến</t>
  </si>
  <si>
    <t>Duy</t>
  </si>
  <si>
    <t>Hân</t>
  </si>
  <si>
    <t>Nguyễn Thị Mỹ</t>
  </si>
  <si>
    <t>Loan</t>
  </si>
  <si>
    <t>Mai</t>
  </si>
  <si>
    <t>Mẫn</t>
  </si>
  <si>
    <t>Phước</t>
  </si>
  <si>
    <t>Sơn</t>
  </si>
  <si>
    <t>Thu</t>
  </si>
  <si>
    <t>Vương</t>
  </si>
  <si>
    <t>Vy</t>
  </si>
  <si>
    <t>Châu</t>
  </si>
  <si>
    <t>Lan</t>
  </si>
  <si>
    <t>Nam</t>
  </si>
  <si>
    <t>Phan Minh</t>
  </si>
  <si>
    <t>Quỳnh</t>
  </si>
  <si>
    <t>Nguyễn Quang</t>
  </si>
  <si>
    <t>Trung</t>
  </si>
  <si>
    <t>Vi</t>
  </si>
  <si>
    <t>Bình</t>
  </si>
  <si>
    <t>Nguyễn Thái</t>
  </si>
  <si>
    <t>Võ Văn</t>
  </si>
  <si>
    <t>Nguyễn Thị Hồng</t>
  </si>
  <si>
    <t>Lộc</t>
  </si>
  <si>
    <t>Quyên</t>
  </si>
  <si>
    <t>Nguyễn Đình</t>
  </si>
  <si>
    <t>Hoa</t>
  </si>
  <si>
    <t>Khanh</t>
  </si>
  <si>
    <t>Quý</t>
  </si>
  <si>
    <t>Trần Minh</t>
  </si>
  <si>
    <t>Thi</t>
  </si>
  <si>
    <t>Khương</t>
  </si>
  <si>
    <t>My</t>
  </si>
  <si>
    <t>Trúc</t>
  </si>
  <si>
    <t>Huyền</t>
  </si>
  <si>
    <t>Hương</t>
  </si>
  <si>
    <t>Nguyễn Thị Mai</t>
  </si>
  <si>
    <t>Nguyễn Hoài</t>
  </si>
  <si>
    <t>Thái</t>
  </si>
  <si>
    <t>Nguyễn Thu</t>
  </si>
  <si>
    <t>Lê Minh</t>
  </si>
  <si>
    <t>Huỳnh Thị</t>
  </si>
  <si>
    <t>Huệ</t>
  </si>
  <si>
    <t>Phú</t>
  </si>
  <si>
    <t>Trần Thị Thanh</t>
  </si>
  <si>
    <t>Trân</t>
  </si>
  <si>
    <t>Diệu</t>
  </si>
  <si>
    <t>Lê Thị Cẩm</t>
  </si>
  <si>
    <t>Phạm Thị Ngọc</t>
  </si>
  <si>
    <t>Nguyễn Thị Xuân</t>
  </si>
  <si>
    <t>Huỳnh Thanh</t>
  </si>
  <si>
    <t>Sương</t>
  </si>
  <si>
    <t>Thoa</t>
  </si>
  <si>
    <t>Võ Thị Hồng</t>
  </si>
  <si>
    <t>Thúy</t>
  </si>
  <si>
    <t>Thương</t>
  </si>
  <si>
    <t>Nguyễn Thị Phương</t>
  </si>
  <si>
    <t>Uyên</t>
  </si>
  <si>
    <t>Trần Thị</t>
  </si>
  <si>
    <t>Huỳnh Thị Ngọc</t>
  </si>
  <si>
    <t>Nguyễn Thị Thùy</t>
  </si>
  <si>
    <t>Thoại</t>
  </si>
  <si>
    <t>Cảnh</t>
  </si>
  <si>
    <t>Trần Quang</t>
  </si>
  <si>
    <t>Phạm Thanh</t>
  </si>
  <si>
    <t>Nguyễn Thị Bích</t>
  </si>
  <si>
    <t>Khang</t>
  </si>
  <si>
    <t>Lê Hoàng</t>
  </si>
  <si>
    <t>Hoài</t>
  </si>
  <si>
    <t>KHOA/TRƯỞNG BỘ MÔN</t>
  </si>
  <si>
    <t>KHOA LÝ LUẬN CHÍNH TRỊ</t>
  </si>
  <si>
    <t>Diệp</t>
  </si>
  <si>
    <t>Lê Thanh</t>
  </si>
  <si>
    <t>Khải</t>
  </si>
  <si>
    <t>Nguyễn Thị Trúc</t>
  </si>
  <si>
    <t>Nguyễn Hồng</t>
  </si>
  <si>
    <t>Tính</t>
  </si>
  <si>
    <t>Trọng</t>
  </si>
  <si>
    <t>Nguyễn Khánh</t>
  </si>
  <si>
    <t>Dương</t>
  </si>
  <si>
    <t>Võ Huỳnh</t>
  </si>
  <si>
    <t>Nguyễn Tấn</t>
  </si>
  <si>
    <t>Nguyễn Thị Thúy</t>
  </si>
  <si>
    <t>Lê Thị Thúy</t>
  </si>
  <si>
    <t>Võ Thị Thanh</t>
  </si>
  <si>
    <t>Nhã</t>
  </si>
  <si>
    <t>Nguyễn Thị Quỳnh</t>
  </si>
  <si>
    <t>Trần Ngọc</t>
  </si>
  <si>
    <t>Nguyễn Tuấn</t>
  </si>
  <si>
    <t>Lê Như</t>
  </si>
  <si>
    <t>Trần Phương</t>
  </si>
  <si>
    <t>Đoàn Công</t>
  </si>
  <si>
    <t>Đỗ Thị</t>
  </si>
  <si>
    <t>Nguyễn Thị Thanh</t>
  </si>
  <si>
    <t>Phạm Thị Mỹ</t>
  </si>
  <si>
    <t>Trịnh Minh</t>
  </si>
  <si>
    <t>Phạm Minh</t>
  </si>
  <si>
    <t>Vĩ</t>
  </si>
  <si>
    <t>Hảo</t>
  </si>
  <si>
    <t>Nguyễn Thị Kiều</t>
  </si>
  <si>
    <t>Liễu</t>
  </si>
  <si>
    <t>Nguyễn Thị Tuyết</t>
  </si>
  <si>
    <t>Lê Hữu</t>
  </si>
  <si>
    <t>Ái</t>
  </si>
  <si>
    <t>Võ Quốc</t>
  </si>
  <si>
    <t>Trương Văn</t>
  </si>
  <si>
    <t>Trần Thị Kim</t>
  </si>
  <si>
    <t>Trần Thanh</t>
  </si>
  <si>
    <t>Lê Thị Mỹ</t>
  </si>
  <si>
    <t>Lê Đăng</t>
  </si>
  <si>
    <t>Trương Thanh</t>
  </si>
  <si>
    <t>Kỳ</t>
  </si>
  <si>
    <t>Vũ Hoàng</t>
  </si>
  <si>
    <t>Đặng Trung</t>
  </si>
  <si>
    <t>Phạm Thị Như</t>
  </si>
  <si>
    <t>Lê Trọng</t>
  </si>
  <si>
    <t>Bùi Khánh</t>
  </si>
  <si>
    <t>Nguyễn Thị Ánh</t>
  </si>
  <si>
    <t>Mạnh</t>
  </si>
  <si>
    <t>Phan Thị Thanh</t>
  </si>
  <si>
    <t>Bùi Thị Huỳnh</t>
  </si>
  <si>
    <t>Nguyễn Thiên</t>
  </si>
  <si>
    <t>Võ Thị Kim</t>
  </si>
  <si>
    <t>Công</t>
  </si>
  <si>
    <t>Trần Tấn</t>
  </si>
  <si>
    <t>Hồ Thị Hồng</t>
  </si>
  <si>
    <t>Nguyễn Kiều</t>
  </si>
  <si>
    <t>0450020241</t>
  </si>
  <si>
    <t>Nguyễn Thị Hoàng</t>
  </si>
  <si>
    <t>Huỳnh Thị Thúy</t>
  </si>
  <si>
    <t>Thuận</t>
  </si>
  <si>
    <t>Mơ</t>
  </si>
  <si>
    <t>Thảo</t>
  </si>
  <si>
    <t>Đặng Văn</t>
  </si>
  <si>
    <t>Tuân</t>
  </si>
  <si>
    <t>Võ Thị Huỳnh</t>
  </si>
  <si>
    <t>Đông</t>
  </si>
  <si>
    <t>Nguyễn Tiến</t>
  </si>
  <si>
    <t>Trương Bảo</t>
  </si>
  <si>
    <t>Nguyễn Hoàng Phương</t>
  </si>
  <si>
    <t>Tấn</t>
  </si>
  <si>
    <t>Chung</t>
  </si>
  <si>
    <t>Tuyên</t>
  </si>
  <si>
    <t>Ánh</t>
  </si>
  <si>
    <t>Nguyễn Mạnh</t>
  </si>
  <si>
    <t>Trần Nguyễn</t>
  </si>
  <si>
    <t>Trần Thị Lệ</t>
  </si>
  <si>
    <t>Trần Hữu</t>
  </si>
  <si>
    <t>Trần Mạnh</t>
  </si>
  <si>
    <t>Đặng Hồng</t>
  </si>
  <si>
    <t>Tiền</t>
  </si>
  <si>
    <t>Võ Thị Thùy</t>
  </si>
  <si>
    <t>Vĩnh</t>
  </si>
  <si>
    <t>Phát</t>
  </si>
  <si>
    <t>Nông Thị</t>
  </si>
  <si>
    <t>Lê Đình</t>
  </si>
  <si>
    <t>Hồ Minh</t>
  </si>
  <si>
    <t>Đặng Nhật</t>
  </si>
  <si>
    <t>Đoàn</t>
  </si>
  <si>
    <t>Trương Thị</t>
  </si>
  <si>
    <t>Lê Thị Hồng</t>
  </si>
  <si>
    <t>Võ Công</t>
  </si>
  <si>
    <t>05ĐH_HTTT</t>
  </si>
  <si>
    <t>0550070001</t>
  </si>
  <si>
    <t>Đặng Quang Triệu</t>
  </si>
  <si>
    <t>0550070002</t>
  </si>
  <si>
    <t>Bùi Tuấn</t>
  </si>
  <si>
    <t>0550070003</t>
  </si>
  <si>
    <t>Trần Phạm Bảo</t>
  </si>
  <si>
    <t>0550070004</t>
  </si>
  <si>
    <t>Đoàn Nguyễn</t>
  </si>
  <si>
    <t>0550070005</t>
  </si>
  <si>
    <t>0550070006</t>
  </si>
  <si>
    <t>0550070007</t>
  </si>
  <si>
    <t>Huỳnh Mẫn</t>
  </si>
  <si>
    <t>0550070008</t>
  </si>
  <si>
    <t>Ngô Thiệu</t>
  </si>
  <si>
    <t>0550070009</t>
  </si>
  <si>
    <t>0550070010</t>
  </si>
  <si>
    <t>Lê Viết</t>
  </si>
  <si>
    <t>0550070011</t>
  </si>
  <si>
    <t>0550070012</t>
  </si>
  <si>
    <t>0550070013</t>
  </si>
  <si>
    <t>0550070014</t>
  </si>
  <si>
    <t>0550070015</t>
  </si>
  <si>
    <t>Mai Phương</t>
  </si>
  <si>
    <t>0550070017</t>
  </si>
  <si>
    <t>Gia Thanh</t>
  </si>
  <si>
    <t>0550070016</t>
  </si>
  <si>
    <t>Trần Phúc</t>
  </si>
  <si>
    <t>0550070018</t>
  </si>
  <si>
    <t>Nguyễn Lê Việt</t>
  </si>
  <si>
    <t>0550070019</t>
  </si>
  <si>
    <t>0550070020</t>
  </si>
  <si>
    <t>Đỗ Quốc</t>
  </si>
  <si>
    <t>0550070021</t>
  </si>
  <si>
    <t>0550070022</t>
  </si>
  <si>
    <t>0550070023</t>
  </si>
  <si>
    <t>0550070024</t>
  </si>
  <si>
    <t>0550070025</t>
  </si>
  <si>
    <t>Hồ Tấn</t>
  </si>
  <si>
    <t>0550070027</t>
  </si>
  <si>
    <t>0550070026</t>
  </si>
  <si>
    <t>0550070029</t>
  </si>
  <si>
    <t xml:space="preserve">Hà Việt </t>
  </si>
  <si>
    <t>0550070028</t>
  </si>
  <si>
    <t>0550070030</t>
  </si>
  <si>
    <t>0550070031</t>
  </si>
  <si>
    <t>0550070032</t>
  </si>
  <si>
    <t>Nguyễn  Thị Quỳnh</t>
  </si>
  <si>
    <t>0550070033</t>
  </si>
  <si>
    <t>0550070034</t>
  </si>
  <si>
    <t>Bùi Thiên</t>
  </si>
  <si>
    <t>0550070035</t>
  </si>
  <si>
    <t>Nguyễn Mai Trung</t>
  </si>
  <si>
    <t>0550070036</t>
  </si>
  <si>
    <t>0550070037</t>
  </si>
  <si>
    <t>Đặng Trường</t>
  </si>
  <si>
    <t>0550070038</t>
  </si>
  <si>
    <t>0550070039</t>
  </si>
  <si>
    <t>0550070040</t>
  </si>
  <si>
    <t>Mạc Văn</t>
  </si>
  <si>
    <t>Soi</t>
  </si>
  <si>
    <t>0550070041</t>
  </si>
  <si>
    <t>Hùynh Hồng</t>
  </si>
  <si>
    <t>0550070042</t>
  </si>
  <si>
    <t>0550070043</t>
  </si>
  <si>
    <t>0550070044</t>
  </si>
  <si>
    <t>Thái Thị Thanh</t>
  </si>
  <si>
    <t>0550070045</t>
  </si>
  <si>
    <t>0550070046</t>
  </si>
  <si>
    <t>0550070047</t>
  </si>
  <si>
    <t>0550070048</t>
  </si>
  <si>
    <t>0550070050</t>
  </si>
  <si>
    <t>Nguyễn Thùy Đoan</t>
  </si>
  <si>
    <t>0550070049</t>
  </si>
  <si>
    <t>Trương Thạch</t>
  </si>
  <si>
    <t>Trần</t>
  </si>
  <si>
    <t>0550070051</t>
  </si>
  <si>
    <t>0550070052</t>
  </si>
  <si>
    <t>Phạm Thị Tường</t>
  </si>
  <si>
    <t>Di</t>
  </si>
  <si>
    <t>Trần Thị Thùy</t>
  </si>
  <si>
    <t>Phùng</t>
  </si>
  <si>
    <t>Nguyễn Thị Hoài</t>
  </si>
  <si>
    <t>Nữ</t>
  </si>
  <si>
    <t>05ĐH_MT1</t>
  </si>
  <si>
    <t>0550020001</t>
  </si>
  <si>
    <t>0550020002</t>
  </si>
  <si>
    <t>Bùi Thị Thúy</t>
  </si>
  <si>
    <t>0550020003</t>
  </si>
  <si>
    <t>Nguyễn Đinh Đức</t>
  </si>
  <si>
    <t>0550020004</t>
  </si>
  <si>
    <t>0550020005</t>
  </si>
  <si>
    <t>Chốt</t>
  </si>
  <si>
    <t>0550020006</t>
  </si>
  <si>
    <t>Huỳnh Kim</t>
  </si>
  <si>
    <t>0550020007</t>
  </si>
  <si>
    <t>0550020008</t>
  </si>
  <si>
    <t>0550020009</t>
  </si>
  <si>
    <t>0550020010</t>
  </si>
  <si>
    <t>Trần Nguyễn Ngọc</t>
  </si>
  <si>
    <t>0550020011</t>
  </si>
  <si>
    <t>0550020012</t>
  </si>
  <si>
    <t>0550020014</t>
  </si>
  <si>
    <t>Lưu Hoàng</t>
  </si>
  <si>
    <t>0550020013</t>
  </si>
  <si>
    <t>0550020015</t>
  </si>
  <si>
    <t>Vũ Viết</t>
  </si>
  <si>
    <t>0550020016</t>
  </si>
  <si>
    <t>0550020017</t>
  </si>
  <si>
    <t>0550020018</t>
  </si>
  <si>
    <t>Đỗ Tấn</t>
  </si>
  <si>
    <t>Hàn</t>
  </si>
  <si>
    <t>0550020020</t>
  </si>
  <si>
    <t>0550020019</t>
  </si>
  <si>
    <t>Bùi Gia</t>
  </si>
  <si>
    <t>0550020021</t>
  </si>
  <si>
    <t>0550020022</t>
  </si>
  <si>
    <t>0550020024</t>
  </si>
  <si>
    <t>0550020023</t>
  </si>
  <si>
    <t>0550020025</t>
  </si>
  <si>
    <t>Thiềm Thiện</t>
  </si>
  <si>
    <t>0550020026</t>
  </si>
  <si>
    <t>Tống Đức</t>
  </si>
  <si>
    <t>0550020027</t>
  </si>
  <si>
    <t>0550020028</t>
  </si>
  <si>
    <t>0550020029</t>
  </si>
  <si>
    <t>Nguyễn Lê Thùy</t>
  </si>
  <si>
    <t>0550020030</t>
  </si>
  <si>
    <t>0550020031</t>
  </si>
  <si>
    <t>0550020032</t>
  </si>
  <si>
    <t>0550020033</t>
  </si>
  <si>
    <t>0550020034</t>
  </si>
  <si>
    <t>Đỗ Nam</t>
  </si>
  <si>
    <t>0550020035</t>
  </si>
  <si>
    <t>0550020036</t>
  </si>
  <si>
    <t>0550020037</t>
  </si>
  <si>
    <t>Đàm Phước</t>
  </si>
  <si>
    <t>0550020038</t>
  </si>
  <si>
    <t>Vương Thị Hồng</t>
  </si>
  <si>
    <t>Sen</t>
  </si>
  <si>
    <t>0550020039</t>
  </si>
  <si>
    <t>0550020044</t>
  </si>
  <si>
    <t xml:space="preserve">Nguyễn Văn </t>
  </si>
  <si>
    <t>Tánh</t>
  </si>
  <si>
    <t>0550020040</t>
  </si>
  <si>
    <t>0550020042</t>
  </si>
  <si>
    <t>Nguyễn Hồng Duy</t>
  </si>
  <si>
    <t>0550020043</t>
  </si>
  <si>
    <t>0550020041</t>
  </si>
  <si>
    <t>0550020045</t>
  </si>
  <si>
    <t>Lê Hương Thủy</t>
  </si>
  <si>
    <t>0550020046</t>
  </si>
  <si>
    <t>Võ Bắc</t>
  </si>
  <si>
    <t>0550020047</t>
  </si>
  <si>
    <t>0550020048</t>
  </si>
  <si>
    <t>0550020049</t>
  </si>
  <si>
    <t>0550020050</t>
  </si>
  <si>
    <t>Huỳnh Nguyễn Kim</t>
  </si>
  <si>
    <t>05ĐH_MT2</t>
  </si>
  <si>
    <t>0550020051</t>
  </si>
  <si>
    <t>0550020052</t>
  </si>
  <si>
    <t>0550020053</t>
  </si>
  <si>
    <t>0550020054</t>
  </si>
  <si>
    <t>Lê Việt</t>
  </si>
  <si>
    <t>0550020055</t>
  </si>
  <si>
    <t>0550020056</t>
  </si>
  <si>
    <t>0550020057</t>
  </si>
  <si>
    <t>0550020058</t>
  </si>
  <si>
    <t>Đỗ Đức</t>
  </si>
  <si>
    <t>0550020059</t>
  </si>
  <si>
    <t>0550020060</t>
  </si>
  <si>
    <t>0550020061</t>
  </si>
  <si>
    <t>Thái Thị Thu</t>
  </si>
  <si>
    <t>0550020062</t>
  </si>
  <si>
    <t>0550020063</t>
  </si>
  <si>
    <t>0550020064</t>
  </si>
  <si>
    <t>Huỳnh Huy</t>
  </si>
  <si>
    <t>0550020065</t>
  </si>
  <si>
    <t>0550020066</t>
  </si>
  <si>
    <t>Võ Bùi Quang</t>
  </si>
  <si>
    <t>0550020067</t>
  </si>
  <si>
    <t>0550020068</t>
  </si>
  <si>
    <t>Nguyễn Lâm Tuấn</t>
  </si>
  <si>
    <t>0550020069</t>
  </si>
  <si>
    <t>0550020070</t>
  </si>
  <si>
    <t>Đoàn Anh</t>
  </si>
  <si>
    <t>Kiệt</t>
  </si>
  <si>
    <t>0550020071</t>
  </si>
  <si>
    <t>Hoa Hải</t>
  </si>
  <si>
    <t>0550020072</t>
  </si>
  <si>
    <t>La Hồng</t>
  </si>
  <si>
    <t>0550020074</t>
  </si>
  <si>
    <t>0550020073</t>
  </si>
  <si>
    <t>Trương Hải</t>
  </si>
  <si>
    <t>0550020075</t>
  </si>
  <si>
    <t>0550020076</t>
  </si>
  <si>
    <t>Trần Quang Tấn</t>
  </si>
  <si>
    <t>0550020077</t>
  </si>
  <si>
    <t>0550020078</t>
  </si>
  <si>
    <t>0550020079</t>
  </si>
  <si>
    <t>Phan Thanh Phúc</t>
  </si>
  <si>
    <t>0550020080</t>
  </si>
  <si>
    <t>0550020082</t>
  </si>
  <si>
    <t>0550020081</t>
  </si>
  <si>
    <t>0550020083</t>
  </si>
  <si>
    <t>0550020084</t>
  </si>
  <si>
    <t>Phạm Hương Trà</t>
  </si>
  <si>
    <t>0550020085</t>
  </si>
  <si>
    <t>Hồ Mai</t>
  </si>
  <si>
    <t>0550020086</t>
  </si>
  <si>
    <t>0550020087</t>
  </si>
  <si>
    <t>0550020088</t>
  </si>
  <si>
    <t>Huỳnh Hồng</t>
  </si>
  <si>
    <t>0550020089</t>
  </si>
  <si>
    <t>0550020090</t>
  </si>
  <si>
    <t>0550020092</t>
  </si>
  <si>
    <t>0550020091</t>
  </si>
  <si>
    <t>Mai Thành</t>
  </si>
  <si>
    <t>0550020093</t>
  </si>
  <si>
    <t>0550020094</t>
  </si>
  <si>
    <t>Nguyễn Tấn Nam</t>
  </si>
  <si>
    <t>0550020096</t>
  </si>
  <si>
    <t>Thuỷ</t>
  </si>
  <si>
    <t>0550020097</t>
  </si>
  <si>
    <t>0550020095</t>
  </si>
  <si>
    <t>0550020098</t>
  </si>
  <si>
    <t>0550020099</t>
  </si>
  <si>
    <t>0550020100</t>
  </si>
  <si>
    <t>Đặng Bảo</t>
  </si>
  <si>
    <t>0550020101</t>
  </si>
  <si>
    <t>Lê Cao Diệu</t>
  </si>
  <si>
    <t>05ĐH_MT3</t>
  </si>
  <si>
    <t>0550020102</t>
  </si>
  <si>
    <t>Lương Thị Kim</t>
  </si>
  <si>
    <t>0550020103</t>
  </si>
  <si>
    <t>Bin</t>
  </si>
  <si>
    <t>0550020104</t>
  </si>
  <si>
    <t>Tằng Quảng</t>
  </si>
  <si>
    <t>0550020105</t>
  </si>
  <si>
    <t>0550020106</t>
  </si>
  <si>
    <t>0550020107</t>
  </si>
  <si>
    <t>0550020108</t>
  </si>
  <si>
    <t>0550020110</t>
  </si>
  <si>
    <t>0550020109</t>
  </si>
  <si>
    <t>0550020111</t>
  </si>
  <si>
    <t>Nguyễn Đỗ Ngọc</t>
  </si>
  <si>
    <t>0550020112</t>
  </si>
  <si>
    <t>0550020113</t>
  </si>
  <si>
    <t>0550020114</t>
  </si>
  <si>
    <t>0550020115</t>
  </si>
  <si>
    <t>0550020116</t>
  </si>
  <si>
    <t>Lê Nguyễn Duy</t>
  </si>
  <si>
    <t>0550020117</t>
  </si>
  <si>
    <t>0550020118</t>
  </si>
  <si>
    <t>Lê Thị Oanh</t>
  </si>
  <si>
    <t>0550020120</t>
  </si>
  <si>
    <t>0550020119</t>
  </si>
  <si>
    <t>0550020121</t>
  </si>
  <si>
    <t>Phan Thị Phương</t>
  </si>
  <si>
    <t>0550020122</t>
  </si>
  <si>
    <t>0550020123</t>
  </si>
  <si>
    <t>Mã Vĩ</t>
  </si>
  <si>
    <t>0550020124</t>
  </si>
  <si>
    <t>Dương Thị Mộng</t>
  </si>
  <si>
    <t>0550020125</t>
  </si>
  <si>
    <t>Tạ Thị Kiều</t>
  </si>
  <si>
    <t>0550020126</t>
  </si>
  <si>
    <t>0550020127</t>
  </si>
  <si>
    <t>0550020128</t>
  </si>
  <si>
    <t>0550020129</t>
  </si>
  <si>
    <t>0550020130</t>
  </si>
  <si>
    <t>Nguyễn Vũ Minh</t>
  </si>
  <si>
    <t>0550020131</t>
  </si>
  <si>
    <t>Châu Ý</t>
  </si>
  <si>
    <t>0550020132</t>
  </si>
  <si>
    <t>Nguyễn Thị Yến</t>
  </si>
  <si>
    <t>0550020133</t>
  </si>
  <si>
    <t>Huỳnh Tồ</t>
  </si>
  <si>
    <t>0550020134</t>
  </si>
  <si>
    <t>Phan Thị Huỳnh</t>
  </si>
  <si>
    <t>0550020136</t>
  </si>
  <si>
    <t>Lê Phan Chí</t>
  </si>
  <si>
    <t>0550020135</t>
  </si>
  <si>
    <t>Trần Bạch Khánh</t>
  </si>
  <si>
    <t>0550020137</t>
  </si>
  <si>
    <t>Bùi Thị Trúc</t>
  </si>
  <si>
    <t>0550020138</t>
  </si>
  <si>
    <t>Nguyễn Thị Tuấn</t>
  </si>
  <si>
    <t>0550020139</t>
  </si>
  <si>
    <t>0550020140</t>
  </si>
  <si>
    <t>Phạm Phú</t>
  </si>
  <si>
    <t>0550020141</t>
  </si>
  <si>
    <t>Cao Thị Lệ</t>
  </si>
  <si>
    <t>0550020142</t>
  </si>
  <si>
    <t>Trịnh Thành</t>
  </si>
  <si>
    <t>0550020143</t>
  </si>
  <si>
    <t>0550020144</t>
  </si>
  <si>
    <t>Kiều Hoàng</t>
  </si>
  <si>
    <t>0550020145</t>
  </si>
  <si>
    <t>0550020146</t>
  </si>
  <si>
    <t>Đặng Thạch</t>
  </si>
  <si>
    <t>0550020147</t>
  </si>
  <si>
    <t>0550020148</t>
  </si>
  <si>
    <t>Nguyễn Lê Thanh</t>
  </si>
  <si>
    <t>0550020149</t>
  </si>
  <si>
    <t>0550020150</t>
  </si>
  <si>
    <t>0550020151</t>
  </si>
  <si>
    <t>Nguyễn Cao Bảo</t>
  </si>
  <si>
    <t>05ĐH_MT4</t>
  </si>
  <si>
    <t>0550020152</t>
  </si>
  <si>
    <t>Lưu Huỳnh Ngọc</t>
  </si>
  <si>
    <t>0550020153</t>
  </si>
  <si>
    <t>Bạch Thanh</t>
  </si>
  <si>
    <t>Cang</t>
  </si>
  <si>
    <t>0550020154</t>
  </si>
  <si>
    <t>0550020155</t>
  </si>
  <si>
    <t>Hồ Sĩ</t>
  </si>
  <si>
    <t>0550020156</t>
  </si>
  <si>
    <t>0550020157</t>
  </si>
  <si>
    <t>0550020158</t>
  </si>
  <si>
    <t>0550020159</t>
  </si>
  <si>
    <t>Lê Hà</t>
  </si>
  <si>
    <t>0550020160</t>
  </si>
  <si>
    <t>0550020161</t>
  </si>
  <si>
    <t>0550020162</t>
  </si>
  <si>
    <t>0550020163</t>
  </si>
  <si>
    <t>Thiềm Anh</t>
  </si>
  <si>
    <t>0550020164</t>
  </si>
  <si>
    <t>Nông Thị Thùy</t>
  </si>
  <si>
    <t>0550020165</t>
  </si>
  <si>
    <t>Đặng Thị Diễm</t>
  </si>
  <si>
    <t>0550020167</t>
  </si>
  <si>
    <t>0550020166</t>
  </si>
  <si>
    <t>0550020168</t>
  </si>
  <si>
    <t>Lê Thị Thu</t>
  </si>
  <si>
    <t>0550020169</t>
  </si>
  <si>
    <t>0550020170</t>
  </si>
  <si>
    <t>Tống Phước</t>
  </si>
  <si>
    <t>0550020171</t>
  </si>
  <si>
    <t>0550020172</t>
  </si>
  <si>
    <t>0550020173</t>
  </si>
  <si>
    <t>Tho</t>
  </si>
  <si>
    <t>0550020174</t>
  </si>
  <si>
    <t>0550020175</t>
  </si>
  <si>
    <t>Nguyễn Phạm Đình</t>
  </si>
  <si>
    <t>Thống</t>
  </si>
  <si>
    <t>0550020177</t>
  </si>
  <si>
    <t>0550020179</t>
  </si>
  <si>
    <t>0550020180</t>
  </si>
  <si>
    <t>Phạm Như</t>
  </si>
  <si>
    <t>Thuyền</t>
  </si>
  <si>
    <t>0550020176</t>
  </si>
  <si>
    <t>Nguyễn Ngọc Anh</t>
  </si>
  <si>
    <t>0550020178</t>
  </si>
  <si>
    <t>0550020181</t>
  </si>
  <si>
    <t>Trần Quỳnh</t>
  </si>
  <si>
    <t>0550020182</t>
  </si>
  <si>
    <t>0550020184</t>
  </si>
  <si>
    <t>0550020183</t>
  </si>
  <si>
    <t>0550020185</t>
  </si>
  <si>
    <t>Nguyễn Nhất</t>
  </si>
  <si>
    <t>0550020186</t>
  </si>
  <si>
    <t>0550020188</t>
  </si>
  <si>
    <t>Lê Hoàng Kim</t>
  </si>
  <si>
    <t>0550020187</t>
  </si>
  <si>
    <t>Phạm Huỳnh Huyền</t>
  </si>
  <si>
    <t>0550020189</t>
  </si>
  <si>
    <t>Đinh Thị Diểm</t>
  </si>
  <si>
    <t>0550020190</t>
  </si>
  <si>
    <t>Lê Đào Thanh</t>
  </si>
  <si>
    <t>0550020191</t>
  </si>
  <si>
    <t>Võ Hoàng Xuân</t>
  </si>
  <si>
    <t>0550020192</t>
  </si>
  <si>
    <t>0550020193</t>
  </si>
  <si>
    <t>0550020194</t>
  </si>
  <si>
    <t>Nguyễn Phạm</t>
  </si>
  <si>
    <t>0550020195</t>
  </si>
  <si>
    <t>Phan Thị Thanh</t>
  </si>
  <si>
    <t>Tuyền</t>
  </si>
  <si>
    <t>0550020196</t>
  </si>
  <si>
    <t>Nguyễn Thị Phương</t>
  </si>
  <si>
    <t>0550020197</t>
  </si>
  <si>
    <t>0550020198</t>
  </si>
  <si>
    <t>Lôi Triệu</t>
  </si>
  <si>
    <t>0550020199</t>
  </si>
  <si>
    <t>0550020200</t>
  </si>
  <si>
    <t>Lê Tấn Anh</t>
  </si>
  <si>
    <t>05ĐH_MT5</t>
  </si>
  <si>
    <t>0550020201</t>
  </si>
  <si>
    <t>Phạm Ngọc Thiên</t>
  </si>
  <si>
    <t>0550020202</t>
  </si>
  <si>
    <t xml:space="preserve">Hồ Thị Ngọc </t>
  </si>
  <si>
    <t>0550020203</t>
  </si>
  <si>
    <t>0550020204</t>
  </si>
  <si>
    <t>Đào Duy Tú</t>
  </si>
  <si>
    <t>0550020205</t>
  </si>
  <si>
    <t>Lai Tác</t>
  </si>
  <si>
    <t>Bửu</t>
  </si>
  <si>
    <t>0550020206</t>
  </si>
  <si>
    <t>Lưu Thị Bích</t>
  </si>
  <si>
    <t>Châm</t>
  </si>
  <si>
    <t>0550020207</t>
  </si>
  <si>
    <t>Chí</t>
  </si>
  <si>
    <t>0550020208</t>
  </si>
  <si>
    <t>0550020209</t>
  </si>
  <si>
    <t>0550020210</t>
  </si>
  <si>
    <t>0550020211</t>
  </si>
  <si>
    <t>0550020212</t>
  </si>
  <si>
    <t>0550020213</t>
  </si>
  <si>
    <t>Trần Ngọc Phương</t>
  </si>
  <si>
    <t>0550020214</t>
  </si>
  <si>
    <t>Phan Tại</t>
  </si>
  <si>
    <t>0550020215</t>
  </si>
  <si>
    <t xml:space="preserve">Tạ Ngọc </t>
  </si>
  <si>
    <t>0550020216</t>
  </si>
  <si>
    <t>0550020217</t>
  </si>
  <si>
    <t>0550020218</t>
  </si>
  <si>
    <t>Trần Phạm Xuân</t>
  </si>
  <si>
    <t>0550020220</t>
  </si>
  <si>
    <t>0550020219</t>
  </si>
  <si>
    <t>Nguyễn Thụy Phương</t>
  </si>
  <si>
    <t>0550020221</t>
  </si>
  <si>
    <t>0550020222</t>
  </si>
  <si>
    <t>Nguyễn Thị Tú</t>
  </si>
  <si>
    <t>0550020223</t>
  </si>
  <si>
    <t>Vũ Trọng</t>
  </si>
  <si>
    <t>0550020224</t>
  </si>
  <si>
    <t>Trương Đức Khôi</t>
  </si>
  <si>
    <t>0550020226</t>
  </si>
  <si>
    <t>Phạm Thị Cẩm</t>
  </si>
  <si>
    <t>0550020225</t>
  </si>
  <si>
    <t>Đặng Gia</t>
  </si>
  <si>
    <t>0550020227</t>
  </si>
  <si>
    <t>0550020228</t>
  </si>
  <si>
    <t>Nguyễn Hữu Mạnh</t>
  </si>
  <si>
    <t>0550020229</t>
  </si>
  <si>
    <t>Dương Thị Kiều</t>
  </si>
  <si>
    <t>0550020230</t>
  </si>
  <si>
    <t>Đặng Đỗ Xuân</t>
  </si>
  <si>
    <t>0550020233</t>
  </si>
  <si>
    <t>Đỗ Minh</t>
  </si>
  <si>
    <t>0550020232</t>
  </si>
  <si>
    <t>Nguyễn Hồ</t>
  </si>
  <si>
    <t>0550020231</t>
  </si>
  <si>
    <t>0550020234</t>
  </si>
  <si>
    <t>0550020235</t>
  </si>
  <si>
    <t>Nguyễn Thị Ngọc</t>
  </si>
  <si>
    <t>0550020236</t>
  </si>
  <si>
    <t xml:space="preserve">Trần Thanh </t>
  </si>
  <si>
    <t>0550020237</t>
  </si>
  <si>
    <t>Đặng Thị Huỳnh</t>
  </si>
  <si>
    <t>0550020238</t>
  </si>
  <si>
    <t>0550020239</t>
  </si>
  <si>
    <t>0550020240</t>
  </si>
  <si>
    <t>Ngô Thị Phương</t>
  </si>
  <si>
    <t>0550020241</t>
  </si>
  <si>
    <t>Lê Nguyễn Ngọc</t>
  </si>
  <si>
    <t>0550020242</t>
  </si>
  <si>
    <t xml:space="preserve">Bùi Văn </t>
  </si>
  <si>
    <t>0550020243</t>
  </si>
  <si>
    <t>Nguyễn Thị Dung</t>
  </si>
  <si>
    <t>0550020244</t>
  </si>
  <si>
    <t>Huỳnh Lê Ngọc</t>
  </si>
  <si>
    <t>0550020245</t>
  </si>
  <si>
    <t>0550020246</t>
  </si>
  <si>
    <t>Võ Lâm Nhật</t>
  </si>
  <si>
    <t>0550020247</t>
  </si>
  <si>
    <t>Trần Nguyễn Hải</t>
  </si>
  <si>
    <t>Trần Quốc</t>
  </si>
  <si>
    <t xml:space="preserve">     HỌC PHẦN: NHỮNG NLCB CỦA CNMLN (HPI)</t>
  </si>
  <si>
    <t>NGUYỄN THỊ NGỌC</t>
  </si>
  <si>
    <t xml:space="preserve">       SỐ TÍN CHỈ: 2</t>
  </si>
  <si>
    <t xml:space="preserve">       HỌC KỲ: I</t>
  </si>
  <si>
    <t xml:space="preserve">      NĂM HỌC: 2016-2017</t>
  </si>
  <si>
    <t>BẢNG ĐIỂM QUÁ TRÌNH</t>
  </si>
  <si>
    <t>Không học</t>
  </si>
</sst>
</file>

<file path=xl/styles.xml><?xml version="1.0" encoding="utf-8"?>
<styleSheet xmlns="http://schemas.openxmlformats.org/spreadsheetml/2006/main">
  <numFmts count="3">
    <numFmt numFmtId="164" formatCode="0#"/>
    <numFmt numFmtId="165" formatCode="0.0"/>
    <numFmt numFmtId="166" formatCode="0.0%"/>
  </numFmts>
  <fonts count="13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sz val="10"/>
      <color indexed="8"/>
      <name val="Arial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sz val="13"/>
      <color rgb="FFFF0000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8"/>
      </right>
      <top/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92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2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165" fontId="3" fillId="0" borderId="1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5" fontId="3" fillId="0" borderId="16" xfId="0" applyNumberFormat="1" applyFont="1" applyFill="1" applyBorder="1" applyAlignment="1">
      <alignment horizontal="center" vertical="center"/>
    </xf>
    <xf numFmtId="165" fontId="3" fillId="0" borderId="17" xfId="0" applyNumberFormat="1" applyFont="1" applyFill="1" applyBorder="1" applyAlignment="1">
      <alignment horizontal="center" vertical="center"/>
    </xf>
    <xf numFmtId="165" fontId="3" fillId="0" borderId="14" xfId="0" applyNumberFormat="1" applyFont="1" applyFill="1" applyBorder="1" applyAlignment="1">
      <alignment horizontal="center" vertical="center"/>
    </xf>
    <xf numFmtId="165" fontId="3" fillId="0" borderId="15" xfId="0" applyNumberFormat="1" applyFont="1" applyFill="1" applyBorder="1" applyAlignment="1">
      <alignment horizontal="center" vertical="center"/>
    </xf>
    <xf numFmtId="0" fontId="3" fillId="0" borderId="16" xfId="0" applyNumberFormat="1" applyFont="1" applyBorder="1"/>
    <xf numFmtId="0" fontId="3" fillId="0" borderId="17" xfId="0" applyNumberFormat="1" applyFont="1" applyBorder="1"/>
    <xf numFmtId="164" fontId="3" fillId="0" borderId="18" xfId="0" applyNumberFormat="1" applyFont="1" applyBorder="1" applyAlignment="1">
      <alignment horizontal="center"/>
    </xf>
    <xf numFmtId="165" fontId="3" fillId="0" borderId="19" xfId="0" applyNumberFormat="1" applyFont="1" applyFill="1" applyBorder="1" applyAlignment="1">
      <alignment horizontal="center" vertical="center"/>
    </xf>
    <xf numFmtId="165" fontId="3" fillId="0" borderId="18" xfId="0" applyNumberFormat="1" applyFont="1" applyFill="1" applyBorder="1" applyAlignment="1">
      <alignment horizontal="center" vertical="center"/>
    </xf>
    <xf numFmtId="0" fontId="3" fillId="0" borderId="19" xfId="0" applyNumberFormat="1" applyFont="1" applyBorder="1"/>
    <xf numFmtId="0" fontId="3" fillId="0" borderId="11" xfId="0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/>
    <xf numFmtId="0" fontId="3" fillId="0" borderId="13" xfId="0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 applyProtection="1"/>
    <xf numFmtId="0" fontId="6" fillId="0" borderId="13" xfId="0" quotePrefix="1" applyFont="1" applyBorder="1" applyAlignment="1">
      <alignment horizontal="center" vertical="center"/>
    </xf>
    <xf numFmtId="0" fontId="6" fillId="0" borderId="20" xfId="0" applyFont="1" applyBorder="1"/>
    <xf numFmtId="0" fontId="1" fillId="0" borderId="9" xfId="0" applyFont="1" applyBorder="1" applyAlignment="1">
      <alignment horizontal="center" vertical="center"/>
    </xf>
    <xf numFmtId="0" fontId="9" fillId="0" borderId="22" xfId="0" applyNumberFormat="1" applyFont="1" applyFill="1" applyBorder="1" applyAlignment="1" applyProtection="1"/>
    <xf numFmtId="0" fontId="9" fillId="0" borderId="21" xfId="0" applyNumberFormat="1" applyFont="1" applyFill="1" applyBorder="1" applyAlignment="1" applyProtection="1">
      <alignment horizontal="center"/>
    </xf>
    <xf numFmtId="0" fontId="9" fillId="0" borderId="30" xfId="0" applyNumberFormat="1" applyFont="1" applyFill="1" applyBorder="1" applyAlignment="1" applyProtection="1"/>
    <xf numFmtId="0" fontId="9" fillId="0" borderId="23" xfId="0" applyNumberFormat="1" applyFont="1" applyFill="1" applyBorder="1" applyAlignment="1" applyProtection="1">
      <alignment horizontal="center"/>
    </xf>
    <xf numFmtId="0" fontId="9" fillId="0" borderId="24" xfId="0" applyNumberFormat="1" applyFont="1" applyFill="1" applyBorder="1" applyAlignment="1" applyProtection="1"/>
    <xf numFmtId="0" fontId="9" fillId="0" borderId="32" xfId="0" applyNumberFormat="1" applyFont="1" applyFill="1" applyBorder="1" applyAlignment="1" applyProtection="1"/>
    <xf numFmtId="0" fontId="6" fillId="0" borderId="26" xfId="0" quotePrefix="1" applyFont="1" applyBorder="1" applyAlignment="1">
      <alignment horizontal="center" vertical="center"/>
    </xf>
    <xf numFmtId="0" fontId="6" fillId="0" borderId="29" xfId="0" applyFont="1" applyBorder="1"/>
    <xf numFmtId="0" fontId="6" fillId="0" borderId="28" xfId="0" applyFont="1" applyBorder="1"/>
    <xf numFmtId="0" fontId="9" fillId="0" borderId="27" xfId="0" applyNumberFormat="1" applyFont="1" applyFill="1" applyBorder="1" applyAlignment="1" applyProtection="1">
      <alignment horizontal="center"/>
    </xf>
    <xf numFmtId="0" fontId="9" fillId="0" borderId="25" xfId="0" applyNumberFormat="1" applyFont="1" applyFill="1" applyBorder="1" applyAlignment="1" applyProtection="1"/>
    <xf numFmtId="0" fontId="9" fillId="0" borderId="31" xfId="0" applyNumberFormat="1" applyFont="1" applyFill="1" applyBorder="1" applyAlignment="1" applyProtection="1"/>
    <xf numFmtId="0" fontId="6" fillId="0" borderId="18" xfId="0" applyFont="1" applyBorder="1"/>
    <xf numFmtId="0" fontId="6" fillId="0" borderId="26" xfId="0" applyNumberFormat="1" applyFont="1" applyFill="1" applyBorder="1" applyAlignment="1" applyProtection="1">
      <alignment horizontal="center"/>
    </xf>
    <xf numFmtId="0" fontId="6" fillId="0" borderId="29" xfId="0" applyNumberFormat="1" applyFont="1" applyFill="1" applyBorder="1" applyAlignment="1" applyProtection="1"/>
    <xf numFmtId="0" fontId="6" fillId="0" borderId="28" xfId="0" applyNumberFormat="1" applyFont="1" applyFill="1" applyBorder="1" applyAlignment="1" applyProtection="1"/>
    <xf numFmtId="0" fontId="6" fillId="0" borderId="6" xfId="0" quotePrefix="1" applyFont="1" applyBorder="1" applyAlignment="1">
      <alignment horizontal="center" vertical="center"/>
    </xf>
    <xf numFmtId="0" fontId="6" fillId="0" borderId="7" xfId="0" applyFont="1" applyBorder="1"/>
    <xf numFmtId="0" fontId="6" fillId="0" borderId="33" xfId="0" applyFont="1" applyBorder="1"/>
    <xf numFmtId="0" fontId="11" fillId="0" borderId="29" xfId="0" applyFont="1" applyBorder="1"/>
    <xf numFmtId="0" fontId="11" fillId="0" borderId="28" xfId="0" applyFont="1" applyBorder="1"/>
    <xf numFmtId="0" fontId="1" fillId="0" borderId="0" xfId="0" applyFont="1" applyAlignment="1">
      <alignment horizontal="center"/>
    </xf>
    <xf numFmtId="0" fontId="12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12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I80"/>
  <sheetViews>
    <sheetView view="pageLayout" zoomScaleNormal="100" workbookViewId="0">
      <selection activeCell="L11" sqref="L11"/>
    </sheetView>
  </sheetViews>
  <sheetFormatPr defaultRowHeight="15"/>
  <cols>
    <col min="1" max="1" width="6" customWidth="1"/>
    <col min="2" max="2" width="13.42578125" customWidth="1"/>
    <col min="3" max="3" width="26.42578125" customWidth="1"/>
    <col min="9" max="9" width="9.5703125" customWidth="1"/>
  </cols>
  <sheetData>
    <row r="1" spans="1:9" ht="15.75">
      <c r="A1" s="70" t="s">
        <v>0</v>
      </c>
      <c r="B1" s="70"/>
      <c r="C1" s="70"/>
      <c r="D1" s="70"/>
      <c r="E1" s="70" t="s">
        <v>1</v>
      </c>
      <c r="F1" s="70"/>
      <c r="G1" s="70"/>
      <c r="H1" s="70"/>
      <c r="I1" s="70"/>
    </row>
    <row r="2" spans="1:9" ht="15.75">
      <c r="A2" s="70" t="s">
        <v>2</v>
      </c>
      <c r="B2" s="70"/>
      <c r="C2" s="70"/>
      <c r="D2" s="70"/>
      <c r="E2" s="71" t="s">
        <v>3</v>
      </c>
      <c r="F2" s="71"/>
      <c r="G2" s="71"/>
      <c r="H2" s="71"/>
      <c r="I2" s="71"/>
    </row>
    <row r="3" spans="1:9" ht="15.75">
      <c r="A3" s="70" t="s">
        <v>4</v>
      </c>
      <c r="B3" s="70"/>
      <c r="C3" s="70"/>
      <c r="D3" s="70"/>
      <c r="E3" s="1"/>
      <c r="F3" s="1"/>
      <c r="G3" s="1"/>
      <c r="H3" s="1"/>
      <c r="I3" s="1"/>
    </row>
    <row r="4" spans="1:9" ht="15.75">
      <c r="A4" s="70" t="s">
        <v>19</v>
      </c>
      <c r="B4" s="70"/>
      <c r="C4" s="70"/>
      <c r="D4" s="70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73" t="s">
        <v>747</v>
      </c>
      <c r="B6" s="73"/>
      <c r="C6" s="73"/>
      <c r="D6" s="73"/>
      <c r="E6" s="73"/>
      <c r="F6" s="73"/>
      <c r="G6" s="73"/>
      <c r="H6" s="73"/>
      <c r="I6" s="73"/>
    </row>
    <row r="7" spans="1:9" ht="15.75">
      <c r="A7" s="68"/>
      <c r="B7" s="68"/>
      <c r="C7" s="68"/>
      <c r="D7" s="68"/>
      <c r="E7" s="68"/>
      <c r="F7" s="68"/>
      <c r="G7" s="68"/>
      <c r="H7" s="68"/>
      <c r="I7" s="68"/>
    </row>
    <row r="8" spans="1:9" ht="15.75">
      <c r="A8" s="72" t="s">
        <v>742</v>
      </c>
      <c r="B8" s="72"/>
      <c r="C8" s="72"/>
      <c r="D8" s="72"/>
      <c r="E8" s="74" t="s">
        <v>744</v>
      </c>
      <c r="F8" s="74"/>
      <c r="G8" s="74"/>
      <c r="H8" s="3"/>
      <c r="I8" s="3"/>
    </row>
    <row r="9" spans="1:9" ht="15.75">
      <c r="A9" s="72" t="s">
        <v>5</v>
      </c>
      <c r="B9" s="72"/>
      <c r="C9" s="72" t="s">
        <v>273</v>
      </c>
      <c r="D9" s="72"/>
      <c r="E9" s="72" t="s">
        <v>745</v>
      </c>
      <c r="F9" s="72"/>
      <c r="G9" s="72"/>
      <c r="H9" s="3"/>
      <c r="I9" s="3"/>
    </row>
    <row r="10" spans="1:9" ht="15.75">
      <c r="A10" s="72" t="s">
        <v>6</v>
      </c>
      <c r="B10" s="72"/>
      <c r="C10" s="72" t="s">
        <v>743</v>
      </c>
      <c r="D10" s="72"/>
      <c r="E10" s="72" t="s">
        <v>746</v>
      </c>
      <c r="F10" s="72"/>
      <c r="G10" s="72"/>
      <c r="H10" s="1"/>
      <c r="I10" s="1"/>
    </row>
    <row r="11" spans="1:9" ht="47.25">
      <c r="A11" s="77" t="s">
        <v>7</v>
      </c>
      <c r="B11" s="79" t="s">
        <v>8</v>
      </c>
      <c r="C11" s="81" t="s">
        <v>9</v>
      </c>
      <c r="D11" s="82"/>
      <c r="E11" s="5" t="s">
        <v>10</v>
      </c>
      <c r="F11" s="5" t="s">
        <v>11</v>
      </c>
      <c r="G11" s="85" t="s">
        <v>12</v>
      </c>
      <c r="H11" s="86"/>
      <c r="I11" s="87" t="s">
        <v>13</v>
      </c>
    </row>
    <row r="12" spans="1:9" ht="15.75">
      <c r="A12" s="78"/>
      <c r="B12" s="80"/>
      <c r="C12" s="83"/>
      <c r="D12" s="84"/>
      <c r="E12" s="6">
        <v>0.3</v>
      </c>
      <c r="F12" s="6">
        <v>0.7</v>
      </c>
      <c r="G12" s="7" t="s">
        <v>14</v>
      </c>
      <c r="H12" s="7" t="s">
        <v>15</v>
      </c>
      <c r="I12" s="88"/>
    </row>
    <row r="13" spans="1:9" ht="15.75">
      <c r="A13" s="8">
        <v>1</v>
      </c>
      <c r="B13" s="46">
        <v>2</v>
      </c>
      <c r="C13" s="89">
        <v>3</v>
      </c>
      <c r="D13" s="89"/>
      <c r="E13" s="8">
        <v>4</v>
      </c>
      <c r="F13" s="8">
        <v>5</v>
      </c>
      <c r="G13" s="8">
        <v>6</v>
      </c>
      <c r="H13" s="26">
        <v>7</v>
      </c>
      <c r="I13" s="7">
        <v>8</v>
      </c>
    </row>
    <row r="14" spans="1:9" ht="15.75">
      <c r="A14" s="27">
        <v>1</v>
      </c>
      <c r="B14" s="50" t="s">
        <v>274</v>
      </c>
      <c r="C14" s="51" t="s">
        <v>275</v>
      </c>
      <c r="D14" s="52" t="s">
        <v>130</v>
      </c>
      <c r="E14" s="29">
        <v>7</v>
      </c>
      <c r="F14" s="9"/>
      <c r="G14" s="31">
        <f>E14*$E$12+F14*$F$12</f>
        <v>2.1</v>
      </c>
      <c r="H14" s="10" t="str">
        <f>IF(G14&lt;4,"F",IF(G14&lt;=4.9,"D",IF(G14&lt;=5.4,"D+",IF(G14&lt;=5.9,"C",IF(G14&lt;=6.9,"C+",IF(G14&lt;=7.9,"B",IF(G14&lt;=8.4,"B+","A")))))))</f>
        <v>F</v>
      </c>
      <c r="I14" s="33"/>
    </row>
    <row r="15" spans="1:9" ht="15.75">
      <c r="A15" s="28">
        <v>2</v>
      </c>
      <c r="B15" s="48" t="s">
        <v>276</v>
      </c>
      <c r="C15" s="47" t="s">
        <v>277</v>
      </c>
      <c r="D15" s="49" t="s">
        <v>173</v>
      </c>
      <c r="E15" s="30">
        <v>6</v>
      </c>
      <c r="F15" s="11"/>
      <c r="G15" s="32">
        <f t="shared" ref="G15:G67" si="0">E15*$E$12+F15*$F$12</f>
        <v>1.7999999999999998</v>
      </c>
      <c r="H15" s="39" t="str">
        <f t="shared" ref="H15:H67" si="1">IF(G15&lt;4,"F",IF(G15&lt;=4.9,"D",IF(G15&lt;=5.4,"D+",IF(G15&lt;=5.9,"C",IF(G15&lt;=6.9,"C+",IF(G15&lt;=7.9,"B",IF(G15&lt;=8.4,"B+","A")))))))</f>
        <v>F</v>
      </c>
      <c r="I15" s="34"/>
    </row>
    <row r="16" spans="1:9" ht="15.75">
      <c r="A16" s="28">
        <v>3</v>
      </c>
      <c r="B16" s="48" t="s">
        <v>278</v>
      </c>
      <c r="C16" s="47" t="s">
        <v>279</v>
      </c>
      <c r="D16" s="49" t="s">
        <v>122</v>
      </c>
      <c r="E16" s="30">
        <v>8</v>
      </c>
      <c r="F16" s="11"/>
      <c r="G16" s="32">
        <f t="shared" si="0"/>
        <v>2.4</v>
      </c>
      <c r="H16" s="39" t="str">
        <f t="shared" si="1"/>
        <v>F</v>
      </c>
      <c r="I16" s="34"/>
    </row>
    <row r="17" spans="1:9" ht="15.75">
      <c r="A17" s="28">
        <v>4</v>
      </c>
      <c r="B17" s="48" t="s">
        <v>280</v>
      </c>
      <c r="C17" s="47" t="s">
        <v>281</v>
      </c>
      <c r="D17" s="49" t="s">
        <v>252</v>
      </c>
      <c r="E17" s="30">
        <v>6</v>
      </c>
      <c r="F17" s="11"/>
      <c r="G17" s="32">
        <f t="shared" si="0"/>
        <v>1.7999999999999998</v>
      </c>
      <c r="H17" s="39" t="str">
        <f t="shared" si="1"/>
        <v>F</v>
      </c>
      <c r="I17" s="34"/>
    </row>
    <row r="18" spans="1:9" ht="15.75">
      <c r="A18" s="28">
        <v>5</v>
      </c>
      <c r="B18" s="48" t="s">
        <v>282</v>
      </c>
      <c r="C18" s="47" t="s">
        <v>200</v>
      </c>
      <c r="D18" s="49" t="s">
        <v>190</v>
      </c>
      <c r="E18" s="30">
        <v>0</v>
      </c>
      <c r="F18" s="11"/>
      <c r="G18" s="32">
        <f t="shared" si="0"/>
        <v>0</v>
      </c>
      <c r="H18" s="39" t="str">
        <f t="shared" si="1"/>
        <v>F</v>
      </c>
      <c r="I18" s="34"/>
    </row>
    <row r="19" spans="1:9" ht="15.75">
      <c r="A19" s="28">
        <v>6</v>
      </c>
      <c r="B19" s="48" t="s">
        <v>283</v>
      </c>
      <c r="C19" s="47" t="s">
        <v>262</v>
      </c>
      <c r="D19" s="49" t="s">
        <v>190</v>
      </c>
      <c r="E19" s="30">
        <v>0</v>
      </c>
      <c r="F19" s="11"/>
      <c r="G19" s="32">
        <f t="shared" si="0"/>
        <v>0</v>
      </c>
      <c r="H19" s="39" t="str">
        <f t="shared" si="1"/>
        <v>F</v>
      </c>
      <c r="I19" s="34" t="s">
        <v>748</v>
      </c>
    </row>
    <row r="20" spans="1:9" ht="15.75">
      <c r="A20" s="28">
        <v>7</v>
      </c>
      <c r="B20" s="48" t="s">
        <v>284</v>
      </c>
      <c r="C20" s="47" t="s">
        <v>285</v>
      </c>
      <c r="D20" s="49" t="s">
        <v>68</v>
      </c>
      <c r="E20" s="30">
        <v>8.5</v>
      </c>
      <c r="F20" s="11"/>
      <c r="G20" s="32">
        <f t="shared" si="0"/>
        <v>2.5499999999999998</v>
      </c>
      <c r="H20" s="39" t="str">
        <f t="shared" si="1"/>
        <v>F</v>
      </c>
      <c r="I20" s="34"/>
    </row>
    <row r="21" spans="1:9" ht="15.75">
      <c r="A21" s="28">
        <v>8</v>
      </c>
      <c r="B21" s="48" t="s">
        <v>286</v>
      </c>
      <c r="C21" s="47" t="s">
        <v>287</v>
      </c>
      <c r="D21" s="49" t="s">
        <v>68</v>
      </c>
      <c r="E21" s="30">
        <v>7</v>
      </c>
      <c r="F21" s="11"/>
      <c r="G21" s="32">
        <f t="shared" si="0"/>
        <v>2.1</v>
      </c>
      <c r="H21" s="39" t="str">
        <f t="shared" si="1"/>
        <v>F</v>
      </c>
      <c r="I21" s="34"/>
    </row>
    <row r="22" spans="1:9" ht="15.75">
      <c r="A22" s="28">
        <v>9</v>
      </c>
      <c r="B22" s="48" t="s">
        <v>288</v>
      </c>
      <c r="C22" s="47" t="s">
        <v>207</v>
      </c>
      <c r="D22" s="49" t="s">
        <v>269</v>
      </c>
      <c r="E22" s="30">
        <v>5.5</v>
      </c>
      <c r="F22" s="11"/>
      <c r="G22" s="32">
        <f t="shared" si="0"/>
        <v>1.65</v>
      </c>
      <c r="H22" s="39" t="str">
        <f t="shared" si="1"/>
        <v>F</v>
      </c>
      <c r="I22" s="34"/>
    </row>
    <row r="23" spans="1:9" ht="15.75">
      <c r="A23" s="28">
        <v>10</v>
      </c>
      <c r="B23" s="48" t="s">
        <v>289</v>
      </c>
      <c r="C23" s="47" t="s">
        <v>290</v>
      </c>
      <c r="D23" s="49" t="s">
        <v>247</v>
      </c>
      <c r="E23" s="30">
        <v>5</v>
      </c>
      <c r="F23" s="11"/>
      <c r="G23" s="32">
        <f t="shared" si="0"/>
        <v>1.5</v>
      </c>
      <c r="H23" s="39" t="str">
        <f t="shared" si="1"/>
        <v>F</v>
      </c>
      <c r="I23" s="34"/>
    </row>
    <row r="24" spans="1:9" ht="15.75">
      <c r="A24" s="28">
        <v>11</v>
      </c>
      <c r="B24" s="48" t="s">
        <v>291</v>
      </c>
      <c r="C24" s="47" t="s">
        <v>186</v>
      </c>
      <c r="D24" s="49" t="s">
        <v>209</v>
      </c>
      <c r="E24" s="30">
        <v>7</v>
      </c>
      <c r="F24" s="11"/>
      <c r="G24" s="32">
        <f t="shared" si="0"/>
        <v>2.1</v>
      </c>
      <c r="H24" s="39" t="str">
        <f t="shared" si="1"/>
        <v>F</v>
      </c>
      <c r="I24" s="34"/>
    </row>
    <row r="25" spans="1:9" ht="15.75">
      <c r="A25" s="28">
        <v>12</v>
      </c>
      <c r="B25" s="48" t="s">
        <v>292</v>
      </c>
      <c r="C25" s="47" t="s">
        <v>132</v>
      </c>
      <c r="D25" s="49" t="s">
        <v>71</v>
      </c>
      <c r="E25" s="30">
        <v>6</v>
      </c>
      <c r="F25" s="11"/>
      <c r="G25" s="32">
        <f t="shared" si="0"/>
        <v>1.7999999999999998</v>
      </c>
      <c r="H25" s="39" t="str">
        <f t="shared" si="1"/>
        <v>F</v>
      </c>
      <c r="I25" s="34"/>
    </row>
    <row r="26" spans="1:9" ht="15.75">
      <c r="A26" s="28">
        <v>13</v>
      </c>
      <c r="B26" s="48" t="s">
        <v>293</v>
      </c>
      <c r="C26" s="47" t="s">
        <v>224</v>
      </c>
      <c r="D26" s="49" t="s">
        <v>30</v>
      </c>
      <c r="E26" s="30">
        <v>6</v>
      </c>
      <c r="F26" s="11"/>
      <c r="G26" s="32">
        <f t="shared" si="0"/>
        <v>1.7999999999999998</v>
      </c>
      <c r="H26" s="39" t="str">
        <f t="shared" si="1"/>
        <v>F</v>
      </c>
      <c r="I26" s="34"/>
    </row>
    <row r="27" spans="1:9" ht="15.75">
      <c r="A27" s="28">
        <v>14</v>
      </c>
      <c r="B27" s="48" t="s">
        <v>294</v>
      </c>
      <c r="C27" s="47" t="s">
        <v>151</v>
      </c>
      <c r="D27" s="49" t="s">
        <v>30</v>
      </c>
      <c r="E27" s="30">
        <v>5</v>
      </c>
      <c r="F27" s="11"/>
      <c r="G27" s="32">
        <f t="shared" si="0"/>
        <v>1.5</v>
      </c>
      <c r="H27" s="39" t="str">
        <f t="shared" si="1"/>
        <v>F</v>
      </c>
      <c r="I27" s="34"/>
    </row>
    <row r="28" spans="1:9" ht="15.75">
      <c r="A28" s="28">
        <v>15</v>
      </c>
      <c r="B28" s="48" t="s">
        <v>295</v>
      </c>
      <c r="C28" s="47" t="s">
        <v>296</v>
      </c>
      <c r="D28" s="49" t="s">
        <v>179</v>
      </c>
      <c r="E28" s="30">
        <v>8</v>
      </c>
      <c r="F28" s="11"/>
      <c r="G28" s="32">
        <f t="shared" si="0"/>
        <v>2.4</v>
      </c>
      <c r="H28" s="39" t="str">
        <f t="shared" si="1"/>
        <v>F</v>
      </c>
      <c r="I28" s="34"/>
    </row>
    <row r="29" spans="1:9" ht="15.75">
      <c r="A29" s="28">
        <v>16</v>
      </c>
      <c r="B29" s="48" t="s">
        <v>297</v>
      </c>
      <c r="C29" s="47" t="s">
        <v>298</v>
      </c>
      <c r="D29" s="49" t="s">
        <v>32</v>
      </c>
      <c r="E29" s="30">
        <v>5</v>
      </c>
      <c r="F29" s="11"/>
      <c r="G29" s="32">
        <f t="shared" si="0"/>
        <v>1.5</v>
      </c>
      <c r="H29" s="39" t="str">
        <f t="shared" si="1"/>
        <v>F</v>
      </c>
      <c r="I29" s="34"/>
    </row>
    <row r="30" spans="1:9" ht="15.75">
      <c r="A30" s="28">
        <v>17</v>
      </c>
      <c r="B30" s="48" t="s">
        <v>299</v>
      </c>
      <c r="C30" s="47" t="s">
        <v>300</v>
      </c>
      <c r="D30" s="49" t="s">
        <v>32</v>
      </c>
      <c r="E30" s="30">
        <v>6</v>
      </c>
      <c r="F30" s="11"/>
      <c r="G30" s="32">
        <f t="shared" si="0"/>
        <v>1.7999999999999998</v>
      </c>
      <c r="H30" s="39" t="str">
        <f t="shared" si="1"/>
        <v>F</v>
      </c>
      <c r="I30" s="34"/>
    </row>
    <row r="31" spans="1:9" ht="15.75">
      <c r="A31" s="28">
        <v>18</v>
      </c>
      <c r="B31" s="48" t="s">
        <v>301</v>
      </c>
      <c r="C31" s="47" t="s">
        <v>302</v>
      </c>
      <c r="D31" s="49" t="s">
        <v>34</v>
      </c>
      <c r="E31" s="30">
        <v>7.5</v>
      </c>
      <c r="F31" s="11"/>
      <c r="G31" s="32">
        <f t="shared" si="0"/>
        <v>2.25</v>
      </c>
      <c r="H31" s="39" t="str">
        <f t="shared" si="1"/>
        <v>F</v>
      </c>
      <c r="I31" s="34"/>
    </row>
    <row r="32" spans="1:9" ht="15.75">
      <c r="A32" s="28">
        <v>19</v>
      </c>
      <c r="B32" s="48" t="s">
        <v>303</v>
      </c>
      <c r="C32" s="47" t="s">
        <v>41</v>
      </c>
      <c r="D32" s="49" t="s">
        <v>73</v>
      </c>
      <c r="E32" s="30">
        <v>8.5</v>
      </c>
      <c r="F32" s="11"/>
      <c r="G32" s="32">
        <f t="shared" si="0"/>
        <v>2.5499999999999998</v>
      </c>
      <c r="H32" s="39" t="str">
        <f t="shared" si="1"/>
        <v>F</v>
      </c>
      <c r="I32" s="34"/>
    </row>
    <row r="33" spans="1:9" ht="15.75">
      <c r="A33" s="28">
        <v>20</v>
      </c>
      <c r="B33" s="48" t="s">
        <v>304</v>
      </c>
      <c r="C33" s="47" t="s">
        <v>305</v>
      </c>
      <c r="D33" s="49" t="s">
        <v>142</v>
      </c>
      <c r="E33" s="30">
        <v>9</v>
      </c>
      <c r="F33" s="11"/>
      <c r="G33" s="32">
        <f t="shared" si="0"/>
        <v>2.6999999999999997</v>
      </c>
      <c r="H33" s="39" t="str">
        <f t="shared" si="1"/>
        <v>F</v>
      </c>
      <c r="I33" s="34"/>
    </row>
    <row r="34" spans="1:9" ht="15.75">
      <c r="A34" s="28">
        <v>21</v>
      </c>
      <c r="B34" s="48" t="s">
        <v>306</v>
      </c>
      <c r="C34" s="47" t="s">
        <v>29</v>
      </c>
      <c r="D34" s="49" t="s">
        <v>36</v>
      </c>
      <c r="E34" s="30">
        <v>5</v>
      </c>
      <c r="F34" s="11"/>
      <c r="G34" s="32">
        <f t="shared" si="0"/>
        <v>1.5</v>
      </c>
      <c r="H34" s="39" t="str">
        <f t="shared" si="1"/>
        <v>F</v>
      </c>
      <c r="I34" s="34"/>
    </row>
    <row r="35" spans="1:9" ht="15.75">
      <c r="A35" s="28">
        <v>22</v>
      </c>
      <c r="B35" s="48" t="s">
        <v>307</v>
      </c>
      <c r="C35" s="47" t="s">
        <v>29</v>
      </c>
      <c r="D35" s="49" t="s">
        <v>36</v>
      </c>
      <c r="E35" s="30">
        <v>7.5</v>
      </c>
      <c r="F35" s="11"/>
      <c r="G35" s="32">
        <f t="shared" si="0"/>
        <v>2.25</v>
      </c>
      <c r="H35" s="39" t="str">
        <f t="shared" si="1"/>
        <v>F</v>
      </c>
      <c r="I35" s="34"/>
    </row>
    <row r="36" spans="1:9" ht="15.75">
      <c r="A36" s="28">
        <v>23</v>
      </c>
      <c r="B36" s="48" t="s">
        <v>308</v>
      </c>
      <c r="C36" s="47" t="s">
        <v>244</v>
      </c>
      <c r="D36" s="49" t="s">
        <v>38</v>
      </c>
      <c r="E36" s="30">
        <v>5.5</v>
      </c>
      <c r="F36" s="11"/>
      <c r="G36" s="32">
        <f t="shared" si="0"/>
        <v>1.65</v>
      </c>
      <c r="H36" s="39" t="str">
        <f t="shared" si="1"/>
        <v>F</v>
      </c>
      <c r="I36" s="34"/>
    </row>
    <row r="37" spans="1:9" ht="15.75">
      <c r="A37" s="28">
        <v>24</v>
      </c>
      <c r="B37" s="48" t="s">
        <v>309</v>
      </c>
      <c r="C37" s="47" t="s">
        <v>23</v>
      </c>
      <c r="D37" s="49" t="s">
        <v>134</v>
      </c>
      <c r="E37" s="30">
        <v>7</v>
      </c>
      <c r="F37" s="11"/>
      <c r="G37" s="32">
        <f t="shared" si="0"/>
        <v>2.1</v>
      </c>
      <c r="H37" s="39" t="str">
        <f t="shared" si="1"/>
        <v>F</v>
      </c>
      <c r="I37" s="34"/>
    </row>
    <row r="38" spans="1:9" ht="15.75">
      <c r="A38" s="28">
        <v>25</v>
      </c>
      <c r="B38" s="48" t="s">
        <v>310</v>
      </c>
      <c r="C38" s="47" t="s">
        <v>311</v>
      </c>
      <c r="D38" s="49" t="s">
        <v>76</v>
      </c>
      <c r="E38" s="30">
        <v>6</v>
      </c>
      <c r="F38" s="11"/>
      <c r="G38" s="32">
        <f t="shared" si="0"/>
        <v>1.7999999999999998</v>
      </c>
      <c r="H38" s="39" t="str">
        <f t="shared" si="1"/>
        <v>F</v>
      </c>
      <c r="I38" s="34"/>
    </row>
    <row r="39" spans="1:9" ht="15.75">
      <c r="A39" s="28">
        <v>26</v>
      </c>
      <c r="B39" s="48" t="s">
        <v>312</v>
      </c>
      <c r="C39" s="47" t="s">
        <v>72</v>
      </c>
      <c r="D39" s="49" t="s">
        <v>124</v>
      </c>
      <c r="E39" s="30">
        <v>7.5</v>
      </c>
      <c r="F39" s="11"/>
      <c r="G39" s="32">
        <f t="shared" si="0"/>
        <v>2.25</v>
      </c>
      <c r="H39" s="39" t="str">
        <f t="shared" si="1"/>
        <v>F</v>
      </c>
      <c r="I39" s="34"/>
    </row>
    <row r="40" spans="1:9" ht="15.75">
      <c r="A40" s="28">
        <v>27</v>
      </c>
      <c r="B40" s="48" t="s">
        <v>313</v>
      </c>
      <c r="C40" s="47" t="s">
        <v>85</v>
      </c>
      <c r="D40" s="49" t="s">
        <v>124</v>
      </c>
      <c r="E40" s="30">
        <v>9</v>
      </c>
      <c r="F40" s="11"/>
      <c r="G40" s="32">
        <f t="shared" si="0"/>
        <v>2.6999999999999997</v>
      </c>
      <c r="H40" s="39" t="str">
        <f t="shared" si="1"/>
        <v>F</v>
      </c>
      <c r="I40" s="34"/>
    </row>
    <row r="41" spans="1:9" ht="15.75">
      <c r="A41" s="28">
        <v>28</v>
      </c>
      <c r="B41" s="48" t="s">
        <v>314</v>
      </c>
      <c r="C41" s="47" t="s">
        <v>315</v>
      </c>
      <c r="D41" s="49" t="s">
        <v>44</v>
      </c>
      <c r="E41" s="30">
        <v>0</v>
      </c>
      <c r="F41" s="11"/>
      <c r="G41" s="32">
        <f t="shared" si="0"/>
        <v>0</v>
      </c>
      <c r="H41" s="39" t="str">
        <f t="shared" si="1"/>
        <v>F</v>
      </c>
      <c r="I41" s="34"/>
    </row>
    <row r="42" spans="1:9" ht="15.75">
      <c r="A42" s="28">
        <v>29</v>
      </c>
      <c r="B42" s="48" t="s">
        <v>316</v>
      </c>
      <c r="C42" s="47" t="s">
        <v>236</v>
      </c>
      <c r="D42" s="49" t="s">
        <v>44</v>
      </c>
      <c r="E42" s="30">
        <v>5</v>
      </c>
      <c r="F42" s="11"/>
      <c r="G42" s="32">
        <f t="shared" si="0"/>
        <v>1.5</v>
      </c>
      <c r="H42" s="39" t="str">
        <f t="shared" si="1"/>
        <v>F</v>
      </c>
      <c r="I42" s="34"/>
    </row>
    <row r="43" spans="1:9" ht="15.75">
      <c r="A43" s="28">
        <v>30</v>
      </c>
      <c r="B43" s="48" t="s">
        <v>317</v>
      </c>
      <c r="C43" s="47" t="s">
        <v>218</v>
      </c>
      <c r="D43" s="49" t="s">
        <v>196</v>
      </c>
      <c r="E43" s="30">
        <v>7</v>
      </c>
      <c r="F43" s="11"/>
      <c r="G43" s="32">
        <f t="shared" si="0"/>
        <v>2.1</v>
      </c>
      <c r="H43" s="39" t="str">
        <f t="shared" si="1"/>
        <v>F</v>
      </c>
      <c r="I43" s="34"/>
    </row>
    <row r="44" spans="1:9" ht="15.75">
      <c r="A44" s="28">
        <v>31</v>
      </c>
      <c r="B44" s="48" t="s">
        <v>318</v>
      </c>
      <c r="C44" s="47" t="s">
        <v>174</v>
      </c>
      <c r="D44" s="49" t="s">
        <v>79</v>
      </c>
      <c r="E44" s="30">
        <v>0</v>
      </c>
      <c r="F44" s="11"/>
      <c r="G44" s="32">
        <f t="shared" si="0"/>
        <v>0</v>
      </c>
      <c r="H44" s="39" t="str">
        <f t="shared" si="1"/>
        <v>F</v>
      </c>
      <c r="I44" s="34"/>
    </row>
    <row r="45" spans="1:9" ht="15.75">
      <c r="A45" s="28">
        <v>32</v>
      </c>
      <c r="B45" s="48" t="s">
        <v>319</v>
      </c>
      <c r="C45" s="47" t="s">
        <v>320</v>
      </c>
      <c r="D45" s="49" t="s">
        <v>47</v>
      </c>
      <c r="E45" s="30">
        <v>5</v>
      </c>
      <c r="F45" s="11"/>
      <c r="G45" s="32">
        <f t="shared" si="0"/>
        <v>1.5</v>
      </c>
      <c r="H45" s="39" t="str">
        <f t="shared" si="1"/>
        <v>F</v>
      </c>
      <c r="I45" s="34"/>
    </row>
    <row r="46" spans="1:9" ht="15.75">
      <c r="A46" s="28">
        <v>33</v>
      </c>
      <c r="B46" s="48" t="s">
        <v>321</v>
      </c>
      <c r="C46" s="47" t="s">
        <v>61</v>
      </c>
      <c r="D46" s="49" t="s">
        <v>81</v>
      </c>
      <c r="E46" s="30">
        <v>9</v>
      </c>
      <c r="F46" s="11"/>
      <c r="G46" s="32">
        <f t="shared" si="0"/>
        <v>2.6999999999999997</v>
      </c>
      <c r="H46" s="39" t="str">
        <f t="shared" si="1"/>
        <v>F</v>
      </c>
      <c r="I46" s="34"/>
    </row>
    <row r="47" spans="1:9" ht="15.75">
      <c r="A47" s="28">
        <v>34</v>
      </c>
      <c r="B47" s="48" t="s">
        <v>322</v>
      </c>
      <c r="C47" s="47" t="s">
        <v>323</v>
      </c>
      <c r="D47" s="49" t="s">
        <v>103</v>
      </c>
      <c r="E47" s="30">
        <v>0</v>
      </c>
      <c r="F47" s="11"/>
      <c r="G47" s="32">
        <f t="shared" si="0"/>
        <v>0</v>
      </c>
      <c r="H47" s="39" t="str">
        <f t="shared" si="1"/>
        <v>F</v>
      </c>
      <c r="I47" s="34"/>
    </row>
    <row r="48" spans="1:9" ht="15.75">
      <c r="A48" s="28">
        <v>35</v>
      </c>
      <c r="B48" s="48" t="s">
        <v>324</v>
      </c>
      <c r="C48" s="47" t="s">
        <v>325</v>
      </c>
      <c r="D48" s="49" t="s">
        <v>154</v>
      </c>
      <c r="E48" s="30">
        <v>0</v>
      </c>
      <c r="F48" s="11"/>
      <c r="G48" s="32">
        <f t="shared" si="0"/>
        <v>0</v>
      </c>
      <c r="H48" s="39" t="str">
        <f t="shared" si="1"/>
        <v>F</v>
      </c>
      <c r="I48" s="34"/>
    </row>
    <row r="49" spans="1:9" ht="15.75">
      <c r="A49" s="28">
        <v>36</v>
      </c>
      <c r="B49" s="48" t="s">
        <v>326</v>
      </c>
      <c r="C49" s="47" t="s">
        <v>151</v>
      </c>
      <c r="D49" s="49" t="s">
        <v>50</v>
      </c>
      <c r="E49" s="30">
        <v>8.5</v>
      </c>
      <c r="F49" s="11"/>
      <c r="G49" s="32">
        <f t="shared" si="0"/>
        <v>2.5499999999999998</v>
      </c>
      <c r="H49" s="39" t="str">
        <f t="shared" si="1"/>
        <v>F</v>
      </c>
      <c r="I49" s="34"/>
    </row>
    <row r="50" spans="1:9" ht="15.75">
      <c r="A50" s="28">
        <v>37</v>
      </c>
      <c r="B50" s="48" t="s">
        <v>327</v>
      </c>
      <c r="C50" s="47" t="s">
        <v>328</v>
      </c>
      <c r="D50" s="49" t="s">
        <v>117</v>
      </c>
      <c r="E50" s="30">
        <v>6</v>
      </c>
      <c r="F50" s="11"/>
      <c r="G50" s="32">
        <f t="shared" si="0"/>
        <v>1.7999999999999998</v>
      </c>
      <c r="H50" s="39" t="str">
        <f t="shared" si="1"/>
        <v>F</v>
      </c>
      <c r="I50" s="34"/>
    </row>
    <row r="51" spans="1:9" ht="15.75">
      <c r="A51" s="28">
        <v>38</v>
      </c>
      <c r="B51" s="48" t="s">
        <v>329</v>
      </c>
      <c r="C51" s="47" t="s">
        <v>41</v>
      </c>
      <c r="D51" s="49" t="s">
        <v>126</v>
      </c>
      <c r="E51" s="30">
        <v>5.5</v>
      </c>
      <c r="F51" s="11"/>
      <c r="G51" s="32">
        <f t="shared" si="0"/>
        <v>1.65</v>
      </c>
      <c r="H51" s="39" t="str">
        <f t="shared" si="1"/>
        <v>F</v>
      </c>
      <c r="I51" s="34"/>
    </row>
    <row r="52" spans="1:9" ht="15.75">
      <c r="A52" s="28">
        <v>39</v>
      </c>
      <c r="B52" s="48" t="s">
        <v>330</v>
      </c>
      <c r="C52" s="47" t="s">
        <v>235</v>
      </c>
      <c r="D52" s="49" t="s">
        <v>53</v>
      </c>
      <c r="E52" s="30">
        <v>7</v>
      </c>
      <c r="F52" s="11"/>
      <c r="G52" s="32">
        <f t="shared" si="0"/>
        <v>2.1</v>
      </c>
      <c r="H52" s="39" t="str">
        <f t="shared" si="1"/>
        <v>F</v>
      </c>
      <c r="I52" s="34"/>
    </row>
    <row r="53" spans="1:9" ht="15.75">
      <c r="A53" s="28">
        <v>40</v>
      </c>
      <c r="B53" s="48" t="s">
        <v>331</v>
      </c>
      <c r="C53" s="47" t="s">
        <v>332</v>
      </c>
      <c r="D53" s="49" t="s">
        <v>333</v>
      </c>
      <c r="E53" s="30">
        <v>5.5</v>
      </c>
      <c r="F53" s="11"/>
      <c r="G53" s="32">
        <f t="shared" si="0"/>
        <v>1.65</v>
      </c>
      <c r="H53" s="39" t="str">
        <f t="shared" si="1"/>
        <v>F</v>
      </c>
      <c r="I53" s="34"/>
    </row>
    <row r="54" spans="1:9" ht="15.75">
      <c r="A54" s="28">
        <v>41</v>
      </c>
      <c r="B54" s="48" t="s">
        <v>334</v>
      </c>
      <c r="C54" s="47" t="s">
        <v>335</v>
      </c>
      <c r="D54" s="49" t="s">
        <v>162</v>
      </c>
      <c r="E54" s="30">
        <v>6</v>
      </c>
      <c r="F54" s="11"/>
      <c r="G54" s="32">
        <f t="shared" si="0"/>
        <v>1.7999999999999998</v>
      </c>
      <c r="H54" s="39" t="str">
        <f t="shared" si="1"/>
        <v>F</v>
      </c>
      <c r="I54" s="34"/>
    </row>
    <row r="55" spans="1:9" ht="15.75">
      <c r="A55" s="28">
        <v>42</v>
      </c>
      <c r="B55" s="48" t="s">
        <v>336</v>
      </c>
      <c r="C55" s="47" t="s">
        <v>61</v>
      </c>
      <c r="D55" s="49" t="s">
        <v>55</v>
      </c>
      <c r="E55" s="30">
        <v>6</v>
      </c>
      <c r="F55" s="11"/>
      <c r="G55" s="32">
        <f t="shared" si="0"/>
        <v>1.7999999999999998</v>
      </c>
      <c r="H55" s="39" t="str">
        <f t="shared" si="1"/>
        <v>F</v>
      </c>
      <c r="I55" s="34"/>
    </row>
    <row r="56" spans="1:9" ht="15.75">
      <c r="A56" s="28">
        <v>43</v>
      </c>
      <c r="B56" s="48" t="s">
        <v>337</v>
      </c>
      <c r="C56" s="47" t="s">
        <v>741</v>
      </c>
      <c r="D56" s="49" t="s">
        <v>251</v>
      </c>
      <c r="E56" s="30">
        <v>6.5</v>
      </c>
      <c r="F56" s="11"/>
      <c r="G56" s="32">
        <f t="shared" si="0"/>
        <v>1.95</v>
      </c>
      <c r="H56" s="39" t="str">
        <f t="shared" si="1"/>
        <v>F</v>
      </c>
      <c r="I56" s="34"/>
    </row>
    <row r="57" spans="1:9" ht="15.75">
      <c r="A57" s="28">
        <v>44</v>
      </c>
      <c r="B57" s="48" t="s">
        <v>338</v>
      </c>
      <c r="C57" s="47" t="s">
        <v>339</v>
      </c>
      <c r="D57" s="49" t="s">
        <v>57</v>
      </c>
      <c r="E57" s="30">
        <v>7</v>
      </c>
      <c r="F57" s="11"/>
      <c r="G57" s="32">
        <f t="shared" si="0"/>
        <v>2.1</v>
      </c>
      <c r="H57" s="39" t="str">
        <f t="shared" si="1"/>
        <v>F</v>
      </c>
      <c r="I57" s="34"/>
    </row>
    <row r="58" spans="1:9" ht="15.75">
      <c r="A58" s="28">
        <v>45</v>
      </c>
      <c r="B58" s="48" t="s">
        <v>340</v>
      </c>
      <c r="C58" s="47" t="s">
        <v>23</v>
      </c>
      <c r="D58" s="49" t="s">
        <v>172</v>
      </c>
      <c r="E58" s="30">
        <v>6</v>
      </c>
      <c r="F58" s="11"/>
      <c r="G58" s="32">
        <f t="shared" si="0"/>
        <v>1.7999999999999998</v>
      </c>
      <c r="H58" s="39" t="str">
        <f t="shared" si="1"/>
        <v>F</v>
      </c>
      <c r="I58" s="34"/>
    </row>
    <row r="59" spans="1:9" ht="15.75">
      <c r="A59" s="28">
        <v>46</v>
      </c>
      <c r="B59" s="48" t="s">
        <v>341</v>
      </c>
      <c r="C59" s="47" t="s">
        <v>202</v>
      </c>
      <c r="D59" s="49" t="s">
        <v>241</v>
      </c>
      <c r="E59" s="30">
        <v>7</v>
      </c>
      <c r="F59" s="11"/>
      <c r="G59" s="32">
        <f t="shared" si="0"/>
        <v>2.1</v>
      </c>
      <c r="H59" s="39" t="str">
        <f t="shared" si="1"/>
        <v>F</v>
      </c>
      <c r="I59" s="34"/>
    </row>
    <row r="60" spans="1:9" ht="15.75">
      <c r="A60" s="28">
        <v>47</v>
      </c>
      <c r="B60" s="48" t="s">
        <v>342</v>
      </c>
      <c r="C60" s="47" t="s">
        <v>268</v>
      </c>
      <c r="D60" s="49" t="s">
        <v>91</v>
      </c>
      <c r="E60" s="30">
        <v>6</v>
      </c>
      <c r="F60" s="11"/>
      <c r="G60" s="32">
        <f t="shared" si="0"/>
        <v>1.7999999999999998</v>
      </c>
      <c r="H60" s="39" t="str">
        <f t="shared" si="1"/>
        <v>F</v>
      </c>
      <c r="I60" s="34"/>
    </row>
    <row r="61" spans="1:9" ht="15.75">
      <c r="A61" s="28">
        <v>48</v>
      </c>
      <c r="B61" s="48" t="s">
        <v>343</v>
      </c>
      <c r="C61" s="47" t="s">
        <v>63</v>
      </c>
      <c r="D61" s="49" t="s">
        <v>187</v>
      </c>
      <c r="E61" s="30">
        <v>0</v>
      </c>
      <c r="F61" s="11"/>
      <c r="G61" s="32">
        <f t="shared" si="0"/>
        <v>0</v>
      </c>
      <c r="H61" s="39" t="str">
        <f t="shared" si="1"/>
        <v>F</v>
      </c>
      <c r="I61" s="34"/>
    </row>
    <row r="62" spans="1:9" ht="15.75">
      <c r="A62" s="28">
        <v>49</v>
      </c>
      <c r="B62" s="48" t="s">
        <v>344</v>
      </c>
      <c r="C62" s="47" t="s">
        <v>345</v>
      </c>
      <c r="D62" s="49" t="s">
        <v>92</v>
      </c>
      <c r="E62" s="30">
        <v>8</v>
      </c>
      <c r="F62" s="11"/>
      <c r="G62" s="32">
        <f t="shared" si="0"/>
        <v>2.4</v>
      </c>
      <c r="H62" s="39" t="str">
        <f t="shared" si="1"/>
        <v>F</v>
      </c>
      <c r="I62" s="34"/>
    </row>
    <row r="63" spans="1:9" ht="15.75">
      <c r="A63" s="28">
        <v>50</v>
      </c>
      <c r="B63" s="48" t="s">
        <v>346</v>
      </c>
      <c r="C63" s="47" t="s">
        <v>347</v>
      </c>
      <c r="D63" s="49" t="s">
        <v>348</v>
      </c>
      <c r="E63" s="30">
        <v>8.5</v>
      </c>
      <c r="F63" s="11"/>
      <c r="G63" s="32">
        <f t="shared" si="0"/>
        <v>2.5499999999999998</v>
      </c>
      <c r="H63" s="39" t="str">
        <f t="shared" si="1"/>
        <v>F</v>
      </c>
      <c r="I63" s="34"/>
    </row>
    <row r="64" spans="1:9" ht="15.75">
      <c r="A64" s="28">
        <v>51</v>
      </c>
      <c r="B64" s="48" t="s">
        <v>349</v>
      </c>
      <c r="C64" s="47" t="s">
        <v>136</v>
      </c>
      <c r="D64" s="49" t="s">
        <v>128</v>
      </c>
      <c r="E64" s="30">
        <v>6.5</v>
      </c>
      <c r="F64" s="11"/>
      <c r="G64" s="32">
        <f t="shared" si="0"/>
        <v>1.95</v>
      </c>
      <c r="H64" s="39" t="str">
        <f t="shared" si="1"/>
        <v>F</v>
      </c>
      <c r="I64" s="34"/>
    </row>
    <row r="65" spans="1:9" ht="15.75">
      <c r="A65" s="28">
        <v>52</v>
      </c>
      <c r="B65" s="56" t="s">
        <v>350</v>
      </c>
      <c r="C65" s="57" t="s">
        <v>351</v>
      </c>
      <c r="D65" s="58" t="s">
        <v>121</v>
      </c>
      <c r="E65" s="30">
        <v>7.5</v>
      </c>
      <c r="F65" s="11"/>
      <c r="G65" s="32">
        <f t="shared" si="0"/>
        <v>2.25</v>
      </c>
      <c r="H65" s="39" t="str">
        <f t="shared" si="1"/>
        <v>F</v>
      </c>
      <c r="I65" s="34"/>
    </row>
    <row r="66" spans="1:9" ht="16.5">
      <c r="A66" s="28">
        <v>53</v>
      </c>
      <c r="B66" s="60"/>
      <c r="C66" s="61"/>
      <c r="D66" s="62"/>
      <c r="E66" s="30"/>
      <c r="F66" s="11"/>
      <c r="G66" s="32">
        <f t="shared" si="0"/>
        <v>0</v>
      </c>
      <c r="H66" s="39" t="str">
        <f t="shared" si="1"/>
        <v>F</v>
      </c>
      <c r="I66" s="34"/>
    </row>
    <row r="67" spans="1:9" ht="16.5">
      <c r="A67" s="35">
        <v>54</v>
      </c>
      <c r="B67" s="40"/>
      <c r="C67" s="41"/>
      <c r="D67" s="43"/>
      <c r="E67" s="36"/>
      <c r="F67" s="25"/>
      <c r="G67" s="37">
        <f t="shared" si="0"/>
        <v>0</v>
      </c>
      <c r="H67" s="42" t="str">
        <f t="shared" si="1"/>
        <v>F</v>
      </c>
      <c r="I67" s="38"/>
    </row>
    <row r="68" spans="1:9" ht="15.75">
      <c r="A68" s="1"/>
      <c r="B68" s="1"/>
      <c r="C68" s="1"/>
      <c r="D68" s="1"/>
      <c r="E68" s="1"/>
      <c r="F68" s="1"/>
      <c r="G68" s="1"/>
      <c r="H68" s="1"/>
      <c r="I68" s="1"/>
    </row>
    <row r="69" spans="1:9" ht="15.75">
      <c r="A69" s="12" t="str">
        <f>"Cộng danh sách gồm "</f>
        <v xml:space="preserve">Cộng danh sách gồm </v>
      </c>
      <c r="B69" s="12"/>
      <c r="C69" s="12"/>
      <c r="D69" s="13">
        <f>COUNTA(H14:H67)</f>
        <v>54</v>
      </c>
      <c r="E69" s="14">
        <v>1</v>
      </c>
      <c r="F69" s="15"/>
      <c r="G69" s="1"/>
      <c r="H69" s="1"/>
      <c r="I69" s="1"/>
    </row>
    <row r="70" spans="1:9" ht="15.75">
      <c r="A70" s="90" t="s">
        <v>16</v>
      </c>
      <c r="B70" s="90"/>
      <c r="C70" s="90"/>
      <c r="D70" s="16"/>
      <c r="E70" s="17">
        <f>D70/D69</f>
        <v>0</v>
      </c>
      <c r="F70" s="18"/>
      <c r="G70" s="1"/>
      <c r="H70" s="1"/>
      <c r="I70" s="1"/>
    </row>
    <row r="71" spans="1:9" ht="15.75">
      <c r="A71" s="90" t="s">
        <v>17</v>
      </c>
      <c r="B71" s="90"/>
      <c r="C71" s="90"/>
      <c r="D71" s="16"/>
      <c r="E71" s="17">
        <f>D71/D69</f>
        <v>0</v>
      </c>
      <c r="F71" s="18"/>
      <c r="G71" s="1"/>
      <c r="H71" s="1"/>
      <c r="I71" s="1"/>
    </row>
    <row r="72" spans="1:9" ht="15.75">
      <c r="A72" s="19"/>
      <c r="B72" s="19"/>
      <c r="C72" s="4"/>
      <c r="D72" s="19"/>
      <c r="E72" s="3"/>
      <c r="F72" s="1"/>
      <c r="G72" s="1"/>
      <c r="H72" s="1"/>
      <c r="I72" s="1"/>
    </row>
    <row r="73" spans="1:9" ht="15.75">
      <c r="A73" s="1"/>
      <c r="B73" s="1"/>
      <c r="C73" s="1"/>
      <c r="D73" s="1"/>
      <c r="E73" s="91" t="str">
        <f ca="1">"TP. Hồ Chí Minh, ngày "&amp;  DAY(NOW())&amp;" tháng " &amp;MONTH(NOW())&amp;" năm "&amp;YEAR(NOW())</f>
        <v>TP. Hồ Chí Minh, ngày 2 tháng 12 năm 2016</v>
      </c>
      <c r="F73" s="91"/>
      <c r="G73" s="91"/>
      <c r="H73" s="91"/>
      <c r="I73" s="91"/>
    </row>
    <row r="74" spans="1:9" ht="15.75">
      <c r="A74" s="22" t="s">
        <v>181</v>
      </c>
      <c r="B74" s="22"/>
      <c r="C74" s="22"/>
      <c r="D74" s="1"/>
      <c r="E74" s="70" t="s">
        <v>18</v>
      </c>
      <c r="F74" s="70"/>
      <c r="G74" s="70"/>
      <c r="H74" s="70"/>
      <c r="I74" s="70"/>
    </row>
    <row r="75" spans="1:9" ht="15.75">
      <c r="A75" s="1"/>
      <c r="B75" s="1"/>
      <c r="C75" s="1"/>
      <c r="D75" s="1"/>
      <c r="E75" s="1"/>
      <c r="F75" s="1"/>
      <c r="G75" s="1"/>
      <c r="H75" s="1"/>
      <c r="I75" s="1"/>
    </row>
    <row r="77" spans="1:9" ht="15.75">
      <c r="E77" s="75" t="s">
        <v>109</v>
      </c>
      <c r="F77" s="75"/>
      <c r="G77" s="75"/>
      <c r="H77" s="75"/>
      <c r="I77" s="75"/>
    </row>
    <row r="79" spans="1:9" ht="15.75">
      <c r="A79" s="20"/>
      <c r="B79" s="21"/>
      <c r="C79" s="21"/>
    </row>
    <row r="80" spans="1:9" ht="15.75">
      <c r="F80" s="76"/>
      <c r="G80" s="76"/>
      <c r="H80" s="76"/>
    </row>
  </sheetData>
  <protectedRanges>
    <protectedRange sqref="E14:F65 B66:F67" name="Range3"/>
    <protectedRange sqref="A4" name="Range1"/>
    <protectedRange sqref="E12:F12" name="Range6"/>
    <protectedRange sqref="A75:D75" name="Range5_1"/>
    <protectedRange sqref="E75:I75" name="Range5_1_1"/>
    <protectedRange sqref="B14:D65" name="Range3_3"/>
    <protectedRange sqref="C9:C10 G8:G9" name="Range2_1_1"/>
    <protectedRange sqref="C8" name="Range2_1_2"/>
    <protectedRange sqref="I14:I67" name="Range4_1"/>
  </protectedRanges>
  <mergeCells count="27">
    <mergeCell ref="E77:I77"/>
    <mergeCell ref="F80:H80"/>
    <mergeCell ref="E74:I74"/>
    <mergeCell ref="A9:B9"/>
    <mergeCell ref="C9:D9"/>
    <mergeCell ref="A11:A12"/>
    <mergeCell ref="B11:B12"/>
    <mergeCell ref="C11:D12"/>
    <mergeCell ref="G11:H11"/>
    <mergeCell ref="I11:I12"/>
    <mergeCell ref="C13:D13"/>
    <mergeCell ref="A70:C70"/>
    <mergeCell ref="A71:C71"/>
    <mergeCell ref="E73:I73"/>
    <mergeCell ref="E9:G9"/>
    <mergeCell ref="A10:B10"/>
    <mergeCell ref="C10:D10"/>
    <mergeCell ref="A6:I6"/>
    <mergeCell ref="A8:D8"/>
    <mergeCell ref="E8:G8"/>
    <mergeCell ref="E10:G10"/>
    <mergeCell ref="A4:D4"/>
    <mergeCell ref="A1:D1"/>
    <mergeCell ref="E1:I1"/>
    <mergeCell ref="A2:D2"/>
    <mergeCell ref="E2:I2"/>
    <mergeCell ref="A3:D3"/>
  </mergeCells>
  <conditionalFormatting sqref="H14:H67">
    <cfRule type="cellIs" dxfId="11" priority="4" stopIfTrue="1" operator="equal">
      <formula>"F"</formula>
    </cfRule>
  </conditionalFormatting>
  <conditionalFormatting sqref="G14:G67">
    <cfRule type="expression" dxfId="10" priority="3" stopIfTrue="1">
      <formula>MAX(#REF!)&lt;4</formula>
    </cfRule>
  </conditionalFormatting>
  <pageMargins left="0.29166666666666702" right="3.125E-2" top="0.75" bottom="0.13541666666666699" header="0.3" footer="0.3"/>
  <pageSetup scale="9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J76"/>
  <sheetViews>
    <sheetView view="pageLayout" zoomScaleNormal="100" workbookViewId="0">
      <selection activeCell="I53" sqref="I53:I58"/>
    </sheetView>
  </sheetViews>
  <sheetFormatPr defaultRowHeight="15"/>
  <cols>
    <col min="1" max="1" width="5.140625" customWidth="1"/>
    <col min="2" max="2" width="13.85546875" customWidth="1"/>
    <col min="3" max="3" width="27" customWidth="1"/>
    <col min="5" max="6" width="8.28515625" customWidth="1"/>
  </cols>
  <sheetData>
    <row r="1" spans="1:9" ht="15.75">
      <c r="A1" s="70" t="s">
        <v>0</v>
      </c>
      <c r="B1" s="70"/>
      <c r="C1" s="70"/>
      <c r="D1" s="70"/>
      <c r="E1" s="70" t="s">
        <v>1</v>
      </c>
      <c r="F1" s="70"/>
      <c r="G1" s="70"/>
      <c r="H1" s="70"/>
      <c r="I1" s="70"/>
    </row>
    <row r="2" spans="1:9" ht="15.75">
      <c r="A2" s="70" t="s">
        <v>2</v>
      </c>
      <c r="B2" s="70"/>
      <c r="C2" s="70"/>
      <c r="D2" s="70"/>
      <c r="E2" s="71" t="s">
        <v>3</v>
      </c>
      <c r="F2" s="71"/>
      <c r="G2" s="71"/>
      <c r="H2" s="71"/>
      <c r="I2" s="71"/>
    </row>
    <row r="3" spans="1:9" ht="15.75">
      <c r="A3" s="70" t="s">
        <v>4</v>
      </c>
      <c r="B3" s="70"/>
      <c r="C3" s="70"/>
      <c r="D3" s="70"/>
      <c r="E3" s="1"/>
      <c r="F3" s="1"/>
      <c r="G3" s="1"/>
      <c r="H3" s="1"/>
      <c r="I3" s="1"/>
    </row>
    <row r="4" spans="1:9" ht="15.75">
      <c r="A4" s="70" t="s">
        <v>19</v>
      </c>
      <c r="B4" s="70"/>
      <c r="C4" s="70"/>
      <c r="D4" s="70"/>
      <c r="E4" s="1"/>
      <c r="F4" s="1"/>
      <c r="G4" s="1"/>
      <c r="H4" s="1"/>
      <c r="I4" s="1"/>
    </row>
    <row r="5" spans="1:9" ht="15.75">
      <c r="A5" s="23"/>
      <c r="B5" s="23"/>
      <c r="C5" s="23"/>
      <c r="D5" s="23"/>
      <c r="E5" s="1"/>
      <c r="F5" s="1"/>
      <c r="G5" s="1"/>
      <c r="H5" s="1"/>
      <c r="I5" s="1"/>
    </row>
    <row r="6" spans="1:9" ht="19.5">
      <c r="A6" s="73" t="s">
        <v>747</v>
      </c>
      <c r="B6" s="73"/>
      <c r="C6" s="73"/>
      <c r="D6" s="73"/>
      <c r="E6" s="73"/>
      <c r="F6" s="73"/>
      <c r="G6" s="73"/>
      <c r="H6" s="73"/>
      <c r="I6" s="73"/>
    </row>
    <row r="7" spans="1:9" ht="15.75">
      <c r="A7" s="23"/>
      <c r="B7" s="23"/>
      <c r="C7" s="23"/>
      <c r="D7" s="23"/>
      <c r="E7" s="23"/>
      <c r="F7" s="23"/>
      <c r="G7" s="23"/>
      <c r="H7" s="23"/>
      <c r="I7" s="23"/>
    </row>
    <row r="8" spans="1:9" ht="15.75">
      <c r="A8" s="72" t="s">
        <v>742</v>
      </c>
      <c r="B8" s="72"/>
      <c r="C8" s="72"/>
      <c r="D8" s="72"/>
      <c r="E8" s="74" t="s">
        <v>744</v>
      </c>
      <c r="F8" s="74"/>
      <c r="G8" s="74"/>
      <c r="H8" s="3"/>
      <c r="I8" s="3"/>
    </row>
    <row r="9" spans="1:9" ht="15.75">
      <c r="A9" s="72" t="s">
        <v>5</v>
      </c>
      <c r="B9" s="72"/>
      <c r="C9" s="72" t="s">
        <v>357</v>
      </c>
      <c r="D9" s="72"/>
      <c r="E9" s="72" t="s">
        <v>745</v>
      </c>
      <c r="F9" s="72"/>
      <c r="G9" s="72"/>
      <c r="H9" s="3"/>
      <c r="I9" s="3"/>
    </row>
    <row r="10" spans="1:9" ht="15.75">
      <c r="A10" s="72" t="s">
        <v>6</v>
      </c>
      <c r="B10" s="72"/>
      <c r="C10" s="72" t="s">
        <v>743</v>
      </c>
      <c r="D10" s="72"/>
      <c r="E10" s="72" t="s">
        <v>746</v>
      </c>
      <c r="F10" s="72"/>
      <c r="G10" s="72"/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77" t="s">
        <v>7</v>
      </c>
      <c r="B12" s="79" t="s">
        <v>8</v>
      </c>
      <c r="C12" s="81" t="s">
        <v>9</v>
      </c>
      <c r="D12" s="82"/>
      <c r="E12" s="5" t="s">
        <v>10</v>
      </c>
      <c r="F12" s="5" t="s">
        <v>11</v>
      </c>
      <c r="G12" s="85" t="s">
        <v>12</v>
      </c>
      <c r="H12" s="86"/>
      <c r="I12" s="87" t="s">
        <v>13</v>
      </c>
    </row>
    <row r="13" spans="1:9" ht="15.75">
      <c r="A13" s="78"/>
      <c r="B13" s="80"/>
      <c r="C13" s="83"/>
      <c r="D13" s="84"/>
      <c r="E13" s="6">
        <v>0.3</v>
      </c>
      <c r="F13" s="6">
        <v>0.7</v>
      </c>
      <c r="G13" s="7" t="s">
        <v>14</v>
      </c>
      <c r="H13" s="7" t="s">
        <v>15</v>
      </c>
      <c r="I13" s="88"/>
    </row>
    <row r="14" spans="1:9" ht="15.75">
      <c r="A14" s="24">
        <v>1</v>
      </c>
      <c r="B14" s="46">
        <v>2</v>
      </c>
      <c r="C14" s="89">
        <v>3</v>
      </c>
      <c r="D14" s="89"/>
      <c r="E14" s="24">
        <v>4</v>
      </c>
      <c r="F14" s="24">
        <v>5</v>
      </c>
      <c r="G14" s="24">
        <v>6</v>
      </c>
      <c r="H14" s="26">
        <v>7</v>
      </c>
      <c r="I14" s="7">
        <v>8</v>
      </c>
    </row>
    <row r="15" spans="1:9" ht="15.75">
      <c r="A15" s="27">
        <v>1</v>
      </c>
      <c r="B15" s="50" t="s">
        <v>358</v>
      </c>
      <c r="C15" s="51" t="s">
        <v>240</v>
      </c>
      <c r="D15" s="52" t="s">
        <v>214</v>
      </c>
      <c r="E15" s="29">
        <v>6</v>
      </c>
      <c r="F15" s="9"/>
      <c r="G15" s="31">
        <f>E15*$E$13+F15*$F$13</f>
        <v>1.7999999999999998</v>
      </c>
      <c r="H15" s="10" t="str">
        <f>IF(G15&lt;4,"F",IF(G15&lt;=4.9,"D",IF(G15&lt;=5.4,"D+",IF(G15&lt;=5.9,"C",IF(G15&lt;=6.9,"C+",IF(G15&lt;=7.9,"B",IF(G15&lt;=8.4,"B+","A")))))))</f>
        <v>F</v>
      </c>
      <c r="I15" s="33"/>
    </row>
    <row r="16" spans="1:9" ht="15.75">
      <c r="A16" s="28">
        <v>2</v>
      </c>
      <c r="B16" s="48" t="s">
        <v>359</v>
      </c>
      <c r="C16" s="47" t="s">
        <v>360</v>
      </c>
      <c r="D16" s="49" t="s">
        <v>20</v>
      </c>
      <c r="E16" s="30">
        <v>6</v>
      </c>
      <c r="F16" s="11"/>
      <c r="G16" s="32">
        <f t="shared" ref="G16:G66" si="0">E16*$E$13+F16*$F$13</f>
        <v>1.7999999999999998</v>
      </c>
      <c r="H16" s="39" t="str">
        <f t="shared" ref="H16:H66" si="1">IF(G16&lt;4,"F",IF(G16&lt;=4.9,"D",IF(G16&lt;=5.4,"D+",IF(G16&lt;=5.9,"C",IF(G16&lt;=6.9,"C+",IF(G16&lt;=7.9,"B",IF(G16&lt;=8.4,"B+","A")))))))</f>
        <v>F</v>
      </c>
      <c r="I16" s="34"/>
    </row>
    <row r="17" spans="1:9" ht="15.75">
      <c r="A17" s="28">
        <v>3</v>
      </c>
      <c r="B17" s="48" t="s">
        <v>361</v>
      </c>
      <c r="C17" s="47" t="s">
        <v>362</v>
      </c>
      <c r="D17" s="49" t="s">
        <v>173</v>
      </c>
      <c r="E17" s="30">
        <v>5</v>
      </c>
      <c r="F17" s="11"/>
      <c r="G17" s="32">
        <f t="shared" si="0"/>
        <v>1.5</v>
      </c>
      <c r="H17" s="39" t="str">
        <f t="shared" si="1"/>
        <v>F</v>
      </c>
      <c r="I17" s="34"/>
    </row>
    <row r="18" spans="1:9" ht="15.75">
      <c r="A18" s="28">
        <v>4</v>
      </c>
      <c r="B18" s="48" t="s">
        <v>363</v>
      </c>
      <c r="C18" s="47" t="s">
        <v>170</v>
      </c>
      <c r="D18" s="49" t="s">
        <v>122</v>
      </c>
      <c r="E18" s="30">
        <v>7.5</v>
      </c>
      <c r="F18" s="11"/>
      <c r="G18" s="32">
        <f t="shared" si="0"/>
        <v>2.25</v>
      </c>
      <c r="H18" s="39" t="str">
        <f t="shared" si="1"/>
        <v>F</v>
      </c>
      <c r="I18" s="34"/>
    </row>
    <row r="19" spans="1:9" ht="15.75">
      <c r="A19" s="28">
        <v>5</v>
      </c>
      <c r="B19" s="48" t="s">
        <v>364</v>
      </c>
      <c r="C19" s="47" t="s">
        <v>244</v>
      </c>
      <c r="D19" s="49" t="s">
        <v>365</v>
      </c>
      <c r="E19" s="30">
        <v>7</v>
      </c>
      <c r="F19" s="11"/>
      <c r="G19" s="32">
        <f t="shared" si="0"/>
        <v>2.1</v>
      </c>
      <c r="H19" s="39" t="str">
        <f t="shared" si="1"/>
        <v>F</v>
      </c>
      <c r="I19" s="34"/>
    </row>
    <row r="20" spans="1:9" ht="15.75">
      <c r="A20" s="28">
        <v>6</v>
      </c>
      <c r="B20" s="48" t="s">
        <v>366</v>
      </c>
      <c r="C20" s="47" t="s">
        <v>367</v>
      </c>
      <c r="D20" s="49" t="s">
        <v>252</v>
      </c>
      <c r="E20" s="30">
        <v>0</v>
      </c>
      <c r="F20" s="11"/>
      <c r="G20" s="32">
        <f t="shared" si="0"/>
        <v>0</v>
      </c>
      <c r="H20" s="39" t="str">
        <f t="shared" si="1"/>
        <v>F</v>
      </c>
      <c r="I20" s="34"/>
    </row>
    <row r="21" spans="1:9" ht="15.75">
      <c r="A21" s="28">
        <v>7</v>
      </c>
      <c r="B21" s="48" t="s">
        <v>368</v>
      </c>
      <c r="C21" s="47" t="s">
        <v>131</v>
      </c>
      <c r="D21" s="49" t="s">
        <v>234</v>
      </c>
      <c r="E21" s="30">
        <v>8</v>
      </c>
      <c r="F21" s="11"/>
      <c r="G21" s="32">
        <f t="shared" si="0"/>
        <v>2.4</v>
      </c>
      <c r="H21" s="39" t="str">
        <f t="shared" si="1"/>
        <v>F</v>
      </c>
      <c r="I21" s="34"/>
    </row>
    <row r="22" spans="1:9" ht="15.75">
      <c r="A22" s="28">
        <v>8</v>
      </c>
      <c r="B22" s="48" t="s">
        <v>369</v>
      </c>
      <c r="C22" s="47" t="s">
        <v>215</v>
      </c>
      <c r="D22" s="49" t="s">
        <v>67</v>
      </c>
      <c r="E22" s="30">
        <v>7.5</v>
      </c>
      <c r="F22" s="11"/>
      <c r="G22" s="32">
        <f t="shared" si="0"/>
        <v>2.25</v>
      </c>
      <c r="H22" s="39" t="str">
        <f t="shared" si="1"/>
        <v>F</v>
      </c>
      <c r="I22" s="34"/>
    </row>
    <row r="23" spans="1:9" ht="15.75">
      <c r="A23" s="28">
        <v>9</v>
      </c>
      <c r="B23" s="48" t="s">
        <v>370</v>
      </c>
      <c r="C23" s="47" t="s">
        <v>249</v>
      </c>
      <c r="D23" s="49" t="s">
        <v>352</v>
      </c>
      <c r="E23" s="30">
        <v>7.5</v>
      </c>
      <c r="F23" s="11"/>
      <c r="G23" s="32">
        <f t="shared" si="0"/>
        <v>2.25</v>
      </c>
      <c r="H23" s="39" t="str">
        <f t="shared" si="1"/>
        <v>F</v>
      </c>
      <c r="I23" s="34"/>
    </row>
    <row r="24" spans="1:9" ht="15.75">
      <c r="A24" s="28">
        <v>10</v>
      </c>
      <c r="B24" s="48" t="s">
        <v>371</v>
      </c>
      <c r="C24" s="47" t="s">
        <v>372</v>
      </c>
      <c r="D24" s="49" t="s">
        <v>182</v>
      </c>
      <c r="E24" s="30">
        <v>7</v>
      </c>
      <c r="F24" s="11"/>
      <c r="G24" s="32">
        <f t="shared" si="0"/>
        <v>2.1</v>
      </c>
      <c r="H24" s="39" t="str">
        <f t="shared" si="1"/>
        <v>F</v>
      </c>
      <c r="I24" s="34"/>
    </row>
    <row r="25" spans="1:9" ht="15.75">
      <c r="A25" s="28">
        <v>11</v>
      </c>
      <c r="B25" s="48" t="s">
        <v>373</v>
      </c>
      <c r="C25" s="47" t="s">
        <v>219</v>
      </c>
      <c r="D25" s="49" t="s">
        <v>157</v>
      </c>
      <c r="E25" s="30">
        <v>6.5</v>
      </c>
      <c r="F25" s="11"/>
      <c r="G25" s="32">
        <f t="shared" si="0"/>
        <v>1.95</v>
      </c>
      <c r="H25" s="39" t="str">
        <f t="shared" si="1"/>
        <v>F</v>
      </c>
      <c r="I25" s="34"/>
    </row>
    <row r="26" spans="1:9" ht="15.75">
      <c r="A26" s="28">
        <v>12</v>
      </c>
      <c r="B26" s="48" t="s">
        <v>374</v>
      </c>
      <c r="C26" s="47" t="s">
        <v>248</v>
      </c>
      <c r="D26" s="49" t="s">
        <v>96</v>
      </c>
      <c r="E26" s="30">
        <v>7</v>
      </c>
      <c r="F26" s="11"/>
      <c r="G26" s="32">
        <f t="shared" si="0"/>
        <v>2.1</v>
      </c>
      <c r="H26" s="39" t="str">
        <f t="shared" si="1"/>
        <v>F</v>
      </c>
      <c r="I26" s="34"/>
    </row>
    <row r="27" spans="1:9" ht="15.75">
      <c r="A27" s="28">
        <v>13</v>
      </c>
      <c r="B27" s="48" t="s">
        <v>375</v>
      </c>
      <c r="C27" s="47" t="s">
        <v>376</v>
      </c>
      <c r="D27" s="49" t="s">
        <v>22</v>
      </c>
      <c r="E27" s="30">
        <v>0</v>
      </c>
      <c r="F27" s="11"/>
      <c r="G27" s="32">
        <f t="shared" si="0"/>
        <v>0</v>
      </c>
      <c r="H27" s="39" t="str">
        <f t="shared" si="1"/>
        <v>F</v>
      </c>
      <c r="I27" s="34"/>
    </row>
    <row r="28" spans="1:9" ht="15.75">
      <c r="A28" s="28">
        <v>14</v>
      </c>
      <c r="B28" s="48" t="s">
        <v>377</v>
      </c>
      <c r="C28" s="47" t="s">
        <v>353</v>
      </c>
      <c r="D28" s="49" t="s">
        <v>190</v>
      </c>
      <c r="E28" s="30">
        <v>7.5</v>
      </c>
      <c r="F28" s="11"/>
      <c r="G28" s="32">
        <f t="shared" si="0"/>
        <v>2.25</v>
      </c>
      <c r="H28" s="39" t="str">
        <f t="shared" si="1"/>
        <v>F</v>
      </c>
      <c r="I28" s="34"/>
    </row>
    <row r="29" spans="1:9" ht="15.75">
      <c r="A29" s="28">
        <v>15</v>
      </c>
      <c r="B29" s="48" t="s">
        <v>378</v>
      </c>
      <c r="C29" s="47" t="s">
        <v>379</v>
      </c>
      <c r="D29" s="49" t="s">
        <v>97</v>
      </c>
      <c r="E29" s="30">
        <v>7</v>
      </c>
      <c r="F29" s="11"/>
      <c r="G29" s="32">
        <f t="shared" si="0"/>
        <v>2.1</v>
      </c>
      <c r="H29" s="39" t="str">
        <f t="shared" si="1"/>
        <v>F</v>
      </c>
      <c r="I29" s="34"/>
    </row>
    <row r="30" spans="1:9" ht="15.75">
      <c r="A30" s="28">
        <v>16</v>
      </c>
      <c r="B30" s="48" t="s">
        <v>380</v>
      </c>
      <c r="C30" s="47" t="s">
        <v>49</v>
      </c>
      <c r="D30" s="49" t="s">
        <v>25</v>
      </c>
      <c r="E30" s="30">
        <v>7.5</v>
      </c>
      <c r="F30" s="11"/>
      <c r="G30" s="32">
        <f t="shared" si="0"/>
        <v>2.25</v>
      </c>
      <c r="H30" s="39" t="str">
        <f t="shared" si="1"/>
        <v>F</v>
      </c>
      <c r="I30" s="34"/>
    </row>
    <row r="31" spans="1:9" ht="15.75">
      <c r="A31" s="28">
        <v>17</v>
      </c>
      <c r="B31" s="48" t="s">
        <v>381</v>
      </c>
      <c r="C31" s="47" t="s">
        <v>64</v>
      </c>
      <c r="D31" s="49" t="s">
        <v>98</v>
      </c>
      <c r="E31" s="30">
        <v>7.5</v>
      </c>
      <c r="F31" s="11"/>
      <c r="G31" s="32">
        <f t="shared" si="0"/>
        <v>2.25</v>
      </c>
      <c r="H31" s="39" t="str">
        <f t="shared" si="1"/>
        <v>F</v>
      </c>
      <c r="I31" s="34"/>
    </row>
    <row r="32" spans="1:9" ht="15.75">
      <c r="A32" s="28">
        <v>18</v>
      </c>
      <c r="B32" s="48" t="s">
        <v>382</v>
      </c>
      <c r="C32" s="47" t="s">
        <v>383</v>
      </c>
      <c r="D32" s="49" t="s">
        <v>384</v>
      </c>
      <c r="E32" s="30">
        <v>7.5</v>
      </c>
      <c r="F32" s="11"/>
      <c r="G32" s="32">
        <f t="shared" si="0"/>
        <v>2.25</v>
      </c>
      <c r="H32" s="39" t="str">
        <f t="shared" si="1"/>
        <v>F</v>
      </c>
      <c r="I32" s="34"/>
    </row>
    <row r="33" spans="1:9" ht="15.75">
      <c r="A33" s="28">
        <v>19</v>
      </c>
      <c r="B33" s="48" t="s">
        <v>385</v>
      </c>
      <c r="C33" s="47" t="s">
        <v>205</v>
      </c>
      <c r="D33" s="49" t="s">
        <v>209</v>
      </c>
      <c r="E33" s="30">
        <v>8.5</v>
      </c>
      <c r="F33" s="11"/>
      <c r="G33" s="32">
        <f t="shared" si="0"/>
        <v>2.5499999999999998</v>
      </c>
      <c r="H33" s="39" t="str">
        <f t="shared" si="1"/>
        <v>F</v>
      </c>
      <c r="I33" s="34"/>
    </row>
    <row r="34" spans="1:9" ht="15.75">
      <c r="A34" s="28">
        <v>20</v>
      </c>
      <c r="B34" s="48" t="s">
        <v>386</v>
      </c>
      <c r="C34" s="47" t="s">
        <v>387</v>
      </c>
      <c r="D34" s="49" t="s">
        <v>112</v>
      </c>
      <c r="E34" s="30">
        <v>8</v>
      </c>
      <c r="F34" s="11"/>
      <c r="G34" s="32">
        <f t="shared" si="0"/>
        <v>2.4</v>
      </c>
      <c r="H34" s="39" t="str">
        <f t="shared" si="1"/>
        <v>F</v>
      </c>
      <c r="I34" s="34"/>
    </row>
    <row r="35" spans="1:9" ht="15.75">
      <c r="A35" s="28">
        <v>21</v>
      </c>
      <c r="B35" s="48" t="s">
        <v>388</v>
      </c>
      <c r="C35" s="47" t="s">
        <v>210</v>
      </c>
      <c r="D35" s="49" t="s">
        <v>137</v>
      </c>
      <c r="E35" s="30">
        <v>6</v>
      </c>
      <c r="F35" s="11"/>
      <c r="G35" s="32">
        <f t="shared" si="0"/>
        <v>1.7999999999999998</v>
      </c>
      <c r="H35" s="39" t="str">
        <f t="shared" si="1"/>
        <v>F</v>
      </c>
      <c r="I35" s="34"/>
    </row>
    <row r="36" spans="1:9" ht="15.75">
      <c r="A36" s="28">
        <v>22</v>
      </c>
      <c r="B36" s="48" t="s">
        <v>389</v>
      </c>
      <c r="C36" s="47" t="s">
        <v>255</v>
      </c>
      <c r="D36" s="49" t="s">
        <v>32</v>
      </c>
      <c r="E36" s="30">
        <v>0</v>
      </c>
      <c r="F36" s="11"/>
      <c r="G36" s="32">
        <f t="shared" si="0"/>
        <v>0</v>
      </c>
      <c r="H36" s="39" t="str">
        <f t="shared" si="1"/>
        <v>F</v>
      </c>
      <c r="I36" s="34"/>
    </row>
    <row r="37" spans="1:9" ht="15.75">
      <c r="A37" s="28">
        <v>23</v>
      </c>
      <c r="B37" s="48" t="s">
        <v>390</v>
      </c>
      <c r="C37" s="47" t="s">
        <v>69</v>
      </c>
      <c r="D37" s="49" t="s">
        <v>35</v>
      </c>
      <c r="E37" s="30">
        <v>7.5</v>
      </c>
      <c r="F37" s="11"/>
      <c r="G37" s="32">
        <f t="shared" si="0"/>
        <v>2.25</v>
      </c>
      <c r="H37" s="39" t="str">
        <f t="shared" si="1"/>
        <v>F</v>
      </c>
      <c r="I37" s="34"/>
    </row>
    <row r="38" spans="1:9" ht="15.75">
      <c r="A38" s="28">
        <v>24</v>
      </c>
      <c r="B38" s="48" t="s">
        <v>391</v>
      </c>
      <c r="C38" s="47" t="s">
        <v>265</v>
      </c>
      <c r="D38" s="49" t="s">
        <v>146</v>
      </c>
      <c r="E38" s="30">
        <v>8</v>
      </c>
      <c r="F38" s="11"/>
      <c r="G38" s="32">
        <f t="shared" si="0"/>
        <v>2.4</v>
      </c>
      <c r="H38" s="39" t="str">
        <f t="shared" si="1"/>
        <v>F</v>
      </c>
      <c r="I38" s="34"/>
    </row>
    <row r="39" spans="1:9" ht="15.75">
      <c r="A39" s="28">
        <v>25</v>
      </c>
      <c r="B39" s="48" t="s">
        <v>392</v>
      </c>
      <c r="C39" s="47" t="s">
        <v>393</v>
      </c>
      <c r="D39" s="49" t="s">
        <v>101</v>
      </c>
      <c r="E39" s="30">
        <v>7</v>
      </c>
      <c r="F39" s="11"/>
      <c r="G39" s="32">
        <f t="shared" si="0"/>
        <v>2.1</v>
      </c>
      <c r="H39" s="39" t="str">
        <f t="shared" si="1"/>
        <v>F</v>
      </c>
      <c r="I39" s="34"/>
    </row>
    <row r="40" spans="1:9" ht="15.75">
      <c r="A40" s="28">
        <v>26</v>
      </c>
      <c r="B40" s="48" t="s">
        <v>394</v>
      </c>
      <c r="C40" s="47" t="s">
        <v>395</v>
      </c>
      <c r="D40" s="49" t="s">
        <v>184</v>
      </c>
      <c r="E40" s="30">
        <v>7</v>
      </c>
      <c r="F40" s="11"/>
      <c r="G40" s="32">
        <f t="shared" si="0"/>
        <v>2.1</v>
      </c>
      <c r="H40" s="39" t="str">
        <f t="shared" si="1"/>
        <v>F</v>
      </c>
      <c r="I40" s="34"/>
    </row>
    <row r="41" spans="1:9" ht="15.75">
      <c r="A41" s="28">
        <v>27</v>
      </c>
      <c r="B41" s="48" t="s">
        <v>396</v>
      </c>
      <c r="C41" s="47" t="s">
        <v>266</v>
      </c>
      <c r="D41" s="49" t="s">
        <v>177</v>
      </c>
      <c r="E41" s="30">
        <v>7</v>
      </c>
      <c r="F41" s="11"/>
      <c r="G41" s="32">
        <f t="shared" si="0"/>
        <v>2.1</v>
      </c>
      <c r="H41" s="39" t="str">
        <f t="shared" si="1"/>
        <v>F</v>
      </c>
      <c r="I41" s="34"/>
    </row>
    <row r="42" spans="1:9" ht="15.75">
      <c r="A42" s="28">
        <v>28</v>
      </c>
      <c r="B42" s="48" t="s">
        <v>397</v>
      </c>
      <c r="C42" s="47" t="s">
        <v>215</v>
      </c>
      <c r="D42" s="49" t="s">
        <v>138</v>
      </c>
      <c r="E42" s="30">
        <v>0</v>
      </c>
      <c r="F42" s="11"/>
      <c r="G42" s="32">
        <f t="shared" si="0"/>
        <v>0</v>
      </c>
      <c r="H42" s="39" t="str">
        <f t="shared" si="1"/>
        <v>F</v>
      </c>
      <c r="I42" s="34"/>
    </row>
    <row r="43" spans="1:9" ht="15.75">
      <c r="A43" s="28">
        <v>29</v>
      </c>
      <c r="B43" s="48" t="s">
        <v>398</v>
      </c>
      <c r="C43" s="47" t="s">
        <v>399</v>
      </c>
      <c r="D43" s="49" t="s">
        <v>39</v>
      </c>
      <c r="E43" s="30">
        <v>8</v>
      </c>
      <c r="F43" s="11"/>
      <c r="G43" s="32">
        <f t="shared" si="0"/>
        <v>2.4</v>
      </c>
      <c r="H43" s="39" t="str">
        <f t="shared" si="1"/>
        <v>F</v>
      </c>
      <c r="I43" s="34"/>
    </row>
    <row r="44" spans="1:9" ht="15.75">
      <c r="A44" s="28">
        <v>30</v>
      </c>
      <c r="B44" s="48" t="s">
        <v>400</v>
      </c>
      <c r="C44" s="47" t="s">
        <v>49</v>
      </c>
      <c r="D44" s="49" t="s">
        <v>40</v>
      </c>
      <c r="E44" s="30">
        <v>7.5</v>
      </c>
      <c r="F44" s="11"/>
      <c r="G44" s="32">
        <f t="shared" si="0"/>
        <v>2.25</v>
      </c>
      <c r="H44" s="39" t="str">
        <f t="shared" si="1"/>
        <v>F</v>
      </c>
      <c r="I44" s="34"/>
    </row>
    <row r="45" spans="1:9" ht="15.75">
      <c r="A45" s="28">
        <v>31</v>
      </c>
      <c r="B45" s="48" t="s">
        <v>401</v>
      </c>
      <c r="C45" s="47" t="s">
        <v>27</v>
      </c>
      <c r="D45" s="49" t="s">
        <v>115</v>
      </c>
      <c r="E45" s="30">
        <v>7</v>
      </c>
      <c r="F45" s="11"/>
      <c r="G45" s="32">
        <f t="shared" si="0"/>
        <v>2.1</v>
      </c>
      <c r="H45" s="39" t="str">
        <f t="shared" si="1"/>
        <v>F</v>
      </c>
      <c r="I45" s="34"/>
    </row>
    <row r="46" spans="1:9" ht="15.75">
      <c r="A46" s="28">
        <v>32</v>
      </c>
      <c r="B46" s="48" t="s">
        <v>402</v>
      </c>
      <c r="C46" s="47" t="s">
        <v>178</v>
      </c>
      <c r="D46" s="49" t="s">
        <v>47</v>
      </c>
      <c r="E46" s="30">
        <v>7</v>
      </c>
      <c r="F46" s="11"/>
      <c r="G46" s="32">
        <f t="shared" si="0"/>
        <v>2.1</v>
      </c>
      <c r="H46" s="39" t="str">
        <f t="shared" si="1"/>
        <v>F</v>
      </c>
      <c r="I46" s="34"/>
    </row>
    <row r="47" spans="1:9" ht="15.75">
      <c r="A47" s="28">
        <v>33</v>
      </c>
      <c r="B47" s="48" t="s">
        <v>403</v>
      </c>
      <c r="C47" s="47" t="s">
        <v>113</v>
      </c>
      <c r="D47" s="49" t="s">
        <v>356</v>
      </c>
      <c r="E47" s="30">
        <v>7</v>
      </c>
      <c r="F47" s="11"/>
      <c r="G47" s="32">
        <f t="shared" si="0"/>
        <v>2.1</v>
      </c>
      <c r="H47" s="39" t="str">
        <f t="shared" si="1"/>
        <v>F</v>
      </c>
      <c r="I47" s="34"/>
    </row>
    <row r="48" spans="1:9" ht="15.75">
      <c r="A48" s="28">
        <v>34</v>
      </c>
      <c r="B48" s="48" t="s">
        <v>404</v>
      </c>
      <c r="C48" s="47" t="s">
        <v>405</v>
      </c>
      <c r="D48" s="49" t="s">
        <v>103</v>
      </c>
      <c r="E48" s="30">
        <v>5.5</v>
      </c>
      <c r="F48" s="11"/>
      <c r="G48" s="32">
        <f t="shared" si="0"/>
        <v>1.65</v>
      </c>
      <c r="H48" s="39" t="str">
        <f t="shared" si="1"/>
        <v>F</v>
      </c>
      <c r="I48" s="34"/>
    </row>
    <row r="49" spans="1:9" ht="15.75">
      <c r="A49" s="28">
        <v>35</v>
      </c>
      <c r="B49" s="48" t="s">
        <v>406</v>
      </c>
      <c r="C49" s="47" t="s">
        <v>183</v>
      </c>
      <c r="D49" s="49" t="s">
        <v>48</v>
      </c>
      <c r="E49" s="30">
        <v>6.5</v>
      </c>
      <c r="F49" s="11"/>
      <c r="G49" s="32">
        <f t="shared" si="0"/>
        <v>1.95</v>
      </c>
      <c r="H49" s="39" t="str">
        <f t="shared" si="1"/>
        <v>F</v>
      </c>
      <c r="I49" s="34"/>
    </row>
    <row r="50" spans="1:9" ht="15.75">
      <c r="A50" s="28">
        <v>36</v>
      </c>
      <c r="B50" s="48" t="s">
        <v>407</v>
      </c>
      <c r="C50" s="47" t="s">
        <v>237</v>
      </c>
      <c r="D50" s="49" t="s">
        <v>104</v>
      </c>
      <c r="E50" s="30">
        <v>6</v>
      </c>
      <c r="F50" s="11"/>
      <c r="G50" s="32">
        <f t="shared" si="0"/>
        <v>1.7999999999999998</v>
      </c>
      <c r="H50" s="39" t="str">
        <f t="shared" si="1"/>
        <v>F</v>
      </c>
      <c r="I50" s="34"/>
    </row>
    <row r="51" spans="1:9" ht="15.75">
      <c r="A51" s="28">
        <v>37</v>
      </c>
      <c r="B51" s="48" t="s">
        <v>408</v>
      </c>
      <c r="C51" s="47" t="s">
        <v>409</v>
      </c>
      <c r="D51" s="49" t="s">
        <v>53</v>
      </c>
      <c r="E51" s="30">
        <v>7.5</v>
      </c>
      <c r="F51" s="11"/>
      <c r="G51" s="32">
        <f t="shared" si="0"/>
        <v>2.25</v>
      </c>
      <c r="H51" s="39" t="str">
        <f t="shared" si="1"/>
        <v>F</v>
      </c>
      <c r="I51" s="34"/>
    </row>
    <row r="52" spans="1:9" ht="15.75">
      <c r="A52" s="28">
        <v>38</v>
      </c>
      <c r="B52" s="48" t="s">
        <v>410</v>
      </c>
      <c r="C52" s="47" t="s">
        <v>411</v>
      </c>
      <c r="D52" s="49" t="s">
        <v>412</v>
      </c>
      <c r="E52" s="30">
        <v>6</v>
      </c>
      <c r="F52" s="11"/>
      <c r="G52" s="32">
        <f t="shared" si="0"/>
        <v>1.7999999999999998</v>
      </c>
      <c r="H52" s="39" t="str">
        <f t="shared" si="1"/>
        <v>F</v>
      </c>
      <c r="I52" s="34"/>
    </row>
    <row r="53" spans="1:9" ht="15.75">
      <c r="A53" s="28">
        <v>39</v>
      </c>
      <c r="B53" s="48" t="s">
        <v>413</v>
      </c>
      <c r="C53" s="47" t="s">
        <v>216</v>
      </c>
      <c r="D53" s="49" t="s">
        <v>118</v>
      </c>
      <c r="E53" s="30">
        <v>0</v>
      </c>
      <c r="F53" s="11"/>
      <c r="G53" s="32">
        <f t="shared" si="0"/>
        <v>0</v>
      </c>
      <c r="H53" s="39" t="str">
        <f t="shared" si="1"/>
        <v>F</v>
      </c>
      <c r="I53" s="34"/>
    </row>
    <row r="54" spans="1:9" ht="15.75">
      <c r="A54" s="28">
        <v>40</v>
      </c>
      <c r="B54" s="48" t="s">
        <v>414</v>
      </c>
      <c r="C54" s="47" t="s">
        <v>415</v>
      </c>
      <c r="D54" s="49" t="s">
        <v>416</v>
      </c>
      <c r="E54" s="30">
        <v>7</v>
      </c>
      <c r="F54" s="11"/>
      <c r="G54" s="32">
        <f t="shared" si="0"/>
        <v>2.1</v>
      </c>
      <c r="H54" s="39" t="str">
        <f t="shared" si="1"/>
        <v>F</v>
      </c>
      <c r="I54" s="34"/>
    </row>
    <row r="55" spans="1:9" ht="15.75">
      <c r="A55" s="28">
        <v>41</v>
      </c>
      <c r="B55" s="48" t="s">
        <v>417</v>
      </c>
      <c r="C55" s="47" t="s">
        <v>127</v>
      </c>
      <c r="D55" s="49" t="s">
        <v>149</v>
      </c>
      <c r="E55" s="30">
        <v>7</v>
      </c>
      <c r="F55" s="11"/>
      <c r="G55" s="32">
        <f t="shared" si="0"/>
        <v>2.1</v>
      </c>
      <c r="H55" s="39" t="str">
        <f t="shared" si="1"/>
        <v>F</v>
      </c>
      <c r="I55" s="34"/>
    </row>
    <row r="56" spans="1:9" ht="15.75">
      <c r="A56" s="28">
        <v>42</v>
      </c>
      <c r="B56" s="48" t="s">
        <v>418</v>
      </c>
      <c r="C56" s="47" t="s">
        <v>419</v>
      </c>
      <c r="D56" s="49" t="s">
        <v>84</v>
      </c>
      <c r="E56" s="30">
        <v>8</v>
      </c>
      <c r="F56" s="11"/>
      <c r="G56" s="32">
        <f t="shared" si="0"/>
        <v>2.4</v>
      </c>
      <c r="H56" s="39" t="str">
        <f t="shared" si="1"/>
        <v>F</v>
      </c>
      <c r="I56" s="34"/>
    </row>
    <row r="57" spans="1:9" ht="15.75">
      <c r="A57" s="28">
        <v>43</v>
      </c>
      <c r="B57" s="48" t="s">
        <v>420</v>
      </c>
      <c r="C57" s="47" t="s">
        <v>160</v>
      </c>
      <c r="D57" s="49" t="s">
        <v>57</v>
      </c>
      <c r="E57" s="30">
        <v>8.5</v>
      </c>
      <c r="F57" s="11"/>
      <c r="G57" s="32">
        <f t="shared" si="0"/>
        <v>2.5499999999999998</v>
      </c>
      <c r="H57" s="39" t="str">
        <f t="shared" si="1"/>
        <v>F</v>
      </c>
      <c r="I57" s="34"/>
    </row>
    <row r="58" spans="1:9" ht="15.75">
      <c r="A58" s="28">
        <v>44</v>
      </c>
      <c r="B58" s="48" t="s">
        <v>421</v>
      </c>
      <c r="C58" s="47" t="s">
        <v>256</v>
      </c>
      <c r="D58" s="49" t="s">
        <v>87</v>
      </c>
      <c r="E58" s="30">
        <v>0</v>
      </c>
      <c r="F58" s="11"/>
      <c r="G58" s="32">
        <f t="shared" si="0"/>
        <v>0</v>
      </c>
      <c r="H58" s="39" t="str">
        <f t="shared" si="1"/>
        <v>F</v>
      </c>
      <c r="I58" s="34"/>
    </row>
    <row r="59" spans="1:9" ht="15.75">
      <c r="A59" s="28">
        <v>45</v>
      </c>
      <c r="B59" s="48" t="s">
        <v>422</v>
      </c>
      <c r="C59" s="47" t="s">
        <v>423</v>
      </c>
      <c r="D59" s="49" t="s">
        <v>90</v>
      </c>
      <c r="E59" s="30">
        <v>6</v>
      </c>
      <c r="F59" s="11"/>
      <c r="G59" s="32">
        <f t="shared" si="0"/>
        <v>1.7999999999999998</v>
      </c>
      <c r="H59" s="39" t="str">
        <f t="shared" si="1"/>
        <v>F</v>
      </c>
      <c r="I59" s="34"/>
    </row>
    <row r="60" spans="1:9" ht="15.75">
      <c r="A60" s="28">
        <v>46</v>
      </c>
      <c r="B60" s="48" t="s">
        <v>424</v>
      </c>
      <c r="C60" s="47" t="s">
        <v>425</v>
      </c>
      <c r="D60" s="49" t="s">
        <v>91</v>
      </c>
      <c r="E60" s="30">
        <v>6</v>
      </c>
      <c r="F60" s="11"/>
      <c r="G60" s="32">
        <f t="shared" si="0"/>
        <v>1.7999999999999998</v>
      </c>
      <c r="H60" s="39" t="str">
        <f t="shared" si="1"/>
        <v>F</v>
      </c>
      <c r="I60" s="34"/>
    </row>
    <row r="61" spans="1:9" ht="15.75">
      <c r="A61" s="28">
        <v>47</v>
      </c>
      <c r="B61" s="48" t="s">
        <v>426</v>
      </c>
      <c r="C61" s="47" t="s">
        <v>167</v>
      </c>
      <c r="D61" s="49" t="s">
        <v>144</v>
      </c>
      <c r="E61" s="30">
        <v>7.5</v>
      </c>
      <c r="F61" s="11"/>
      <c r="G61" s="32">
        <f t="shared" si="0"/>
        <v>2.25</v>
      </c>
      <c r="H61" s="39" t="str">
        <f t="shared" si="1"/>
        <v>F</v>
      </c>
      <c r="I61" s="34"/>
    </row>
    <row r="62" spans="1:9" ht="15.75">
      <c r="A62" s="28">
        <v>48</v>
      </c>
      <c r="B62" s="48" t="s">
        <v>427</v>
      </c>
      <c r="C62" s="47" t="s">
        <v>239</v>
      </c>
      <c r="D62" s="49" t="s">
        <v>168</v>
      </c>
      <c r="E62" s="30">
        <v>7</v>
      </c>
      <c r="F62" s="11"/>
      <c r="G62" s="32">
        <f t="shared" si="0"/>
        <v>2.1</v>
      </c>
      <c r="H62" s="39" t="str">
        <f t="shared" si="1"/>
        <v>F</v>
      </c>
      <c r="I62" s="34"/>
    </row>
    <row r="63" spans="1:9" ht="15.75">
      <c r="A63" s="28">
        <v>49</v>
      </c>
      <c r="B63" s="48" t="s">
        <v>428</v>
      </c>
      <c r="C63" s="47" t="s">
        <v>127</v>
      </c>
      <c r="D63" s="49" t="s">
        <v>65</v>
      </c>
      <c r="E63" s="30">
        <v>7</v>
      </c>
      <c r="F63" s="11"/>
      <c r="G63" s="32">
        <f t="shared" si="0"/>
        <v>2.1</v>
      </c>
      <c r="H63" s="39" t="str">
        <f t="shared" si="1"/>
        <v>F</v>
      </c>
      <c r="I63" s="34"/>
    </row>
    <row r="64" spans="1:9" ht="15.75">
      <c r="A64" s="28">
        <v>50</v>
      </c>
      <c r="B64" s="56" t="s">
        <v>429</v>
      </c>
      <c r="C64" s="57" t="s">
        <v>430</v>
      </c>
      <c r="D64" s="58" t="s">
        <v>121</v>
      </c>
      <c r="E64" s="30">
        <v>7</v>
      </c>
      <c r="F64" s="11"/>
      <c r="G64" s="32">
        <f t="shared" si="0"/>
        <v>2.1</v>
      </c>
      <c r="H64" s="39" t="str">
        <f t="shared" si="1"/>
        <v>F</v>
      </c>
      <c r="I64" s="34"/>
    </row>
    <row r="65" spans="1:10" ht="16.5">
      <c r="A65" s="28">
        <v>51</v>
      </c>
      <c r="B65" s="53"/>
      <c r="C65" s="66"/>
      <c r="D65" s="67"/>
      <c r="E65" s="30"/>
      <c r="F65" s="11"/>
      <c r="G65" s="32">
        <f t="shared" si="0"/>
        <v>0</v>
      </c>
      <c r="H65" s="39" t="str">
        <f t="shared" si="1"/>
        <v>F</v>
      </c>
      <c r="I65" s="34"/>
    </row>
    <row r="66" spans="1:10" ht="16.5">
      <c r="A66" s="35">
        <v>52</v>
      </c>
      <c r="B66" s="44"/>
      <c r="C66" s="59"/>
      <c r="D66" s="45"/>
      <c r="E66" s="36"/>
      <c r="F66" s="25"/>
      <c r="G66" s="37">
        <f t="shared" si="0"/>
        <v>0</v>
      </c>
      <c r="H66" s="42" t="str">
        <f t="shared" si="1"/>
        <v>F</v>
      </c>
      <c r="I66" s="38"/>
    </row>
    <row r="67" spans="1:10" ht="15.75">
      <c r="A67" s="1"/>
      <c r="B67" s="1"/>
      <c r="C67" s="1"/>
      <c r="D67" s="1"/>
      <c r="E67" s="1"/>
      <c r="F67" s="1"/>
      <c r="G67" s="1"/>
      <c r="H67" s="1"/>
      <c r="I67" s="1"/>
    </row>
    <row r="68" spans="1:10" ht="15.75">
      <c r="A68" s="12" t="str">
        <f>"Cộng danh sách gồm "</f>
        <v xml:space="preserve">Cộng danh sách gồm </v>
      </c>
      <c r="B68" s="12"/>
      <c r="C68" s="12"/>
      <c r="D68" s="13">
        <f>COUNTA(H15:H66)</f>
        <v>52</v>
      </c>
      <c r="E68" s="14">
        <v>1</v>
      </c>
      <c r="F68" s="15"/>
      <c r="G68" s="1"/>
      <c r="H68" s="1"/>
      <c r="I68" s="1"/>
    </row>
    <row r="69" spans="1:10" ht="15.75">
      <c r="A69" s="90" t="s">
        <v>16</v>
      </c>
      <c r="B69" s="90"/>
      <c r="C69" s="90"/>
      <c r="D69" s="16">
        <f>COUNTIF(G15:G66,"&gt;=5")</f>
        <v>0</v>
      </c>
      <c r="E69" s="17">
        <f>D69/D68</f>
        <v>0</v>
      </c>
      <c r="F69" s="18"/>
      <c r="G69" s="1"/>
      <c r="H69" s="1"/>
      <c r="I69" s="1"/>
    </row>
    <row r="70" spans="1:10" ht="15.75">
      <c r="A70" s="90" t="s">
        <v>17</v>
      </c>
      <c r="B70" s="90"/>
      <c r="C70" s="90"/>
      <c r="D70" s="16"/>
      <c r="E70" s="17">
        <f>D70/D68</f>
        <v>0</v>
      </c>
      <c r="F70" s="18"/>
      <c r="G70" s="1"/>
      <c r="H70" s="1"/>
      <c r="I70" s="1"/>
    </row>
    <row r="71" spans="1:10" ht="15.75">
      <c r="A71" s="19"/>
      <c r="B71" s="19"/>
      <c r="C71" s="4"/>
      <c r="D71" s="19"/>
      <c r="E71" s="3"/>
      <c r="F71" s="1"/>
      <c r="G71" s="1"/>
      <c r="H71" s="1"/>
      <c r="I71" s="1"/>
    </row>
    <row r="72" spans="1:10" ht="15.75">
      <c r="A72" s="1"/>
      <c r="B72" s="1"/>
      <c r="C72" s="1"/>
      <c r="D72" s="1"/>
      <c r="E72" s="91" t="str">
        <f ca="1">"TP. Hồ Chí Minh, ngày "&amp;  DAY(NOW())&amp;" tháng " &amp;MONTH(NOW())&amp;" năm "&amp;YEAR(NOW())</f>
        <v>TP. Hồ Chí Minh, ngày 2 tháng 12 năm 2016</v>
      </c>
      <c r="F72" s="91"/>
      <c r="G72" s="91"/>
      <c r="H72" s="91"/>
      <c r="I72" s="91"/>
    </row>
    <row r="73" spans="1:10" ht="15.75">
      <c r="A73" s="70" t="s">
        <v>180</v>
      </c>
      <c r="B73" s="70"/>
      <c r="C73" s="70"/>
      <c r="D73" s="1"/>
      <c r="E73" s="70" t="s">
        <v>18</v>
      </c>
      <c r="F73" s="70"/>
      <c r="G73" s="70"/>
      <c r="H73" s="70"/>
      <c r="I73" s="70"/>
    </row>
    <row r="74" spans="1:10" ht="15.75">
      <c r="A74" s="1"/>
      <c r="B74" s="1"/>
      <c r="C74" s="1"/>
      <c r="D74" s="1"/>
      <c r="E74" s="1"/>
      <c r="F74" s="1"/>
      <c r="G74" s="1"/>
      <c r="H74" s="1"/>
      <c r="I74" s="1"/>
    </row>
    <row r="76" spans="1:10" ht="15.75">
      <c r="F76" s="75" t="s">
        <v>109</v>
      </c>
      <c r="G76" s="75"/>
      <c r="H76" s="75"/>
      <c r="I76" s="69"/>
      <c r="J76" s="69"/>
    </row>
  </sheetData>
  <protectedRanges>
    <protectedRange sqref="A74:D74" name="Range5"/>
    <protectedRange sqref="E15:F66" name="Range3"/>
    <protectedRange sqref="A4" name="Range1"/>
    <protectedRange sqref="E13:F13" name="Range6"/>
    <protectedRange sqref="C9:C10 G8:G9" name="Range2_1"/>
    <protectedRange sqref="E74:I74" name="Range5_1_1"/>
    <protectedRange sqref="B15:D66" name="Range3_3"/>
    <protectedRange sqref="C8" name="Range2_1_2"/>
    <protectedRange sqref="I15:I66" name="Range4_1"/>
  </protectedRanges>
  <mergeCells count="27">
    <mergeCell ref="F76:H76"/>
    <mergeCell ref="A73:C73"/>
    <mergeCell ref="E73:I73"/>
    <mergeCell ref="A10:B10"/>
    <mergeCell ref="C10:D10"/>
    <mergeCell ref="A12:A13"/>
    <mergeCell ref="B12:B13"/>
    <mergeCell ref="C12:D13"/>
    <mergeCell ref="G12:H12"/>
    <mergeCell ref="I12:I13"/>
    <mergeCell ref="C14:D14"/>
    <mergeCell ref="A69:C69"/>
    <mergeCell ref="A70:C70"/>
    <mergeCell ref="E72:I72"/>
    <mergeCell ref="E10:G10"/>
    <mergeCell ref="A6:I6"/>
    <mergeCell ref="A9:B9"/>
    <mergeCell ref="C9:D9"/>
    <mergeCell ref="A8:D8"/>
    <mergeCell ref="E8:G8"/>
    <mergeCell ref="E9:G9"/>
    <mergeCell ref="A4:D4"/>
    <mergeCell ref="A1:D1"/>
    <mergeCell ref="E1:I1"/>
    <mergeCell ref="A2:D2"/>
    <mergeCell ref="E2:I2"/>
    <mergeCell ref="A3:D3"/>
  </mergeCells>
  <conditionalFormatting sqref="H15:H66">
    <cfRule type="cellIs" dxfId="9" priority="2" stopIfTrue="1" operator="equal">
      <formula>"F"</formula>
    </cfRule>
  </conditionalFormatting>
  <conditionalFormatting sqref="G15:G66">
    <cfRule type="expression" dxfId="8" priority="1" stopIfTrue="1">
      <formula>MAX(#REF!)&lt;4</formula>
    </cfRule>
  </conditionalFormatting>
  <pageMargins left="0.45833333333333331" right="2.0833333333333332E-2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I77"/>
  <sheetViews>
    <sheetView view="pageLayout" zoomScaleNormal="100" workbookViewId="0">
      <selection activeCell="J35" sqref="J35"/>
    </sheetView>
  </sheetViews>
  <sheetFormatPr defaultRowHeight="15"/>
  <cols>
    <col min="1" max="1" width="6.28515625" customWidth="1"/>
    <col min="2" max="2" width="14.28515625" customWidth="1"/>
    <col min="3" max="3" width="25" customWidth="1"/>
  </cols>
  <sheetData>
    <row r="1" spans="1:9" ht="15.75">
      <c r="A1" s="70" t="s">
        <v>0</v>
      </c>
      <c r="B1" s="70"/>
      <c r="C1" s="70"/>
      <c r="D1" s="70"/>
      <c r="E1" s="70" t="s">
        <v>1</v>
      </c>
      <c r="F1" s="70"/>
      <c r="G1" s="70"/>
      <c r="H1" s="70"/>
      <c r="I1" s="70"/>
    </row>
    <row r="2" spans="1:9" ht="15.75">
      <c r="A2" s="70" t="s">
        <v>2</v>
      </c>
      <c r="B2" s="70"/>
      <c r="C2" s="70"/>
      <c r="D2" s="70"/>
      <c r="E2" s="71" t="s">
        <v>3</v>
      </c>
      <c r="F2" s="71"/>
      <c r="G2" s="71"/>
      <c r="H2" s="71"/>
      <c r="I2" s="71"/>
    </row>
    <row r="3" spans="1:9" ht="15.75">
      <c r="A3" s="70" t="s">
        <v>4</v>
      </c>
      <c r="B3" s="70"/>
      <c r="C3" s="70"/>
      <c r="D3" s="70"/>
      <c r="E3" s="1"/>
      <c r="F3" s="1"/>
      <c r="G3" s="1"/>
      <c r="H3" s="1"/>
      <c r="I3" s="1"/>
    </row>
    <row r="4" spans="1:9" ht="15.75">
      <c r="A4" s="70" t="s">
        <v>19</v>
      </c>
      <c r="B4" s="70"/>
      <c r="C4" s="70"/>
      <c r="D4" s="70"/>
      <c r="E4" s="1"/>
      <c r="F4" s="1"/>
      <c r="G4" s="1"/>
      <c r="H4" s="1"/>
      <c r="I4" s="1"/>
    </row>
    <row r="5" spans="1:9" ht="15.75">
      <c r="A5" s="23"/>
      <c r="B5" s="23"/>
      <c r="C5" s="23"/>
      <c r="D5" s="23"/>
      <c r="E5" s="1"/>
      <c r="F5" s="1"/>
      <c r="G5" s="1"/>
      <c r="H5" s="1"/>
      <c r="I5" s="1"/>
    </row>
    <row r="6" spans="1:9" ht="19.5">
      <c r="A6" s="73" t="s">
        <v>747</v>
      </c>
      <c r="B6" s="73"/>
      <c r="C6" s="73"/>
      <c r="D6" s="73"/>
      <c r="E6" s="73"/>
      <c r="F6" s="73"/>
      <c r="G6" s="73"/>
      <c r="H6" s="73"/>
      <c r="I6" s="73"/>
    </row>
    <row r="7" spans="1:9" ht="15.75">
      <c r="A7" s="68"/>
      <c r="B7" s="68"/>
      <c r="C7" s="68"/>
      <c r="D7" s="68"/>
      <c r="E7" s="68"/>
      <c r="F7" s="68"/>
      <c r="G7" s="68"/>
      <c r="H7" s="68"/>
      <c r="I7" s="68"/>
    </row>
    <row r="8" spans="1:9" ht="15.75">
      <c r="A8" s="72" t="s">
        <v>742</v>
      </c>
      <c r="B8" s="72"/>
      <c r="C8" s="72"/>
      <c r="D8" s="72"/>
      <c r="E8" s="74" t="s">
        <v>744</v>
      </c>
      <c r="F8" s="74"/>
      <c r="G8" s="74"/>
      <c r="H8" s="3"/>
      <c r="I8" s="3"/>
    </row>
    <row r="9" spans="1:9" ht="15.75">
      <c r="A9" s="72" t="s">
        <v>5</v>
      </c>
      <c r="B9" s="72"/>
      <c r="C9" s="72" t="s">
        <v>431</v>
      </c>
      <c r="D9" s="72"/>
      <c r="E9" s="72" t="s">
        <v>745</v>
      </c>
      <c r="F9" s="72"/>
      <c r="G9" s="72"/>
      <c r="H9" s="3"/>
      <c r="I9" s="3"/>
    </row>
    <row r="10" spans="1:9" ht="15.75">
      <c r="A10" s="72" t="s">
        <v>6</v>
      </c>
      <c r="B10" s="72"/>
      <c r="C10" s="72" t="s">
        <v>743</v>
      </c>
      <c r="D10" s="72"/>
      <c r="E10" s="72" t="s">
        <v>746</v>
      </c>
      <c r="F10" s="72"/>
      <c r="G10" s="72"/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77" t="s">
        <v>7</v>
      </c>
      <c r="B12" s="79" t="s">
        <v>8</v>
      </c>
      <c r="C12" s="81" t="s">
        <v>9</v>
      </c>
      <c r="D12" s="82"/>
      <c r="E12" s="5" t="s">
        <v>10</v>
      </c>
      <c r="F12" s="5" t="s">
        <v>11</v>
      </c>
      <c r="G12" s="85" t="s">
        <v>12</v>
      </c>
      <c r="H12" s="86"/>
      <c r="I12" s="87" t="s">
        <v>13</v>
      </c>
    </row>
    <row r="13" spans="1:9" ht="15.75">
      <c r="A13" s="78"/>
      <c r="B13" s="80"/>
      <c r="C13" s="83"/>
      <c r="D13" s="84"/>
      <c r="E13" s="6">
        <v>0.3</v>
      </c>
      <c r="F13" s="6">
        <v>0.7</v>
      </c>
      <c r="G13" s="7" t="s">
        <v>14</v>
      </c>
      <c r="H13" s="7" t="s">
        <v>15</v>
      </c>
      <c r="I13" s="88"/>
    </row>
    <row r="14" spans="1:9" ht="15.75">
      <c r="A14" s="24">
        <v>1</v>
      </c>
      <c r="B14" s="46">
        <v>2</v>
      </c>
      <c r="C14" s="89">
        <v>3</v>
      </c>
      <c r="D14" s="89"/>
      <c r="E14" s="24">
        <v>4</v>
      </c>
      <c r="F14" s="24">
        <v>5</v>
      </c>
      <c r="G14" s="24">
        <v>6</v>
      </c>
      <c r="H14" s="26">
        <v>7</v>
      </c>
      <c r="I14" s="7">
        <v>8</v>
      </c>
    </row>
    <row r="15" spans="1:9" ht="15.75">
      <c r="A15" s="27">
        <v>1</v>
      </c>
      <c r="B15" s="50" t="s">
        <v>432</v>
      </c>
      <c r="C15" s="51" t="s">
        <v>194</v>
      </c>
      <c r="D15" s="52" t="s">
        <v>20</v>
      </c>
      <c r="E15" s="29">
        <v>7</v>
      </c>
      <c r="F15" s="9"/>
      <c r="G15" s="31">
        <f>E15*$E$13+F15*$F$13</f>
        <v>2.1</v>
      </c>
      <c r="H15" s="10" t="str">
        <f>IF(G15&lt;4,"F",IF(G15&lt;=4.9,"D",IF(G15&lt;=5.4,"D+",IF(G15&lt;=5.9,"C",IF(G15&lt;=6.9,"C+",IF(G15&lt;=7.9,"B",IF(G15&lt;=8.4,"B+","A")))))))</f>
        <v>F</v>
      </c>
      <c r="I15" s="33"/>
    </row>
    <row r="16" spans="1:9" ht="15.75">
      <c r="A16" s="28">
        <v>2</v>
      </c>
      <c r="B16" s="48" t="s">
        <v>433</v>
      </c>
      <c r="C16" s="47" t="s">
        <v>197</v>
      </c>
      <c r="D16" s="49" t="s">
        <v>95</v>
      </c>
      <c r="E16" s="30">
        <v>7</v>
      </c>
      <c r="F16" s="11"/>
      <c r="G16" s="32">
        <f t="shared" ref="G16:G67" si="0">E16*$E$13+F16*$F$13</f>
        <v>2.1</v>
      </c>
      <c r="H16" s="39" t="str">
        <f t="shared" ref="H16:H67" si="1">IF(G16&lt;4,"F",IF(G16&lt;=4.9,"D",IF(G16&lt;=5.4,"D+",IF(G16&lt;=5.9,"C",IF(G16&lt;=6.9,"C+",IF(G16&lt;=7.9,"B",IF(G16&lt;=8.4,"B+","A")))))))</f>
        <v>F</v>
      </c>
      <c r="I16" s="34"/>
    </row>
    <row r="17" spans="1:9" ht="15.75">
      <c r="A17" s="28">
        <v>3</v>
      </c>
      <c r="B17" s="48" t="s">
        <v>434</v>
      </c>
      <c r="C17" s="47" t="s">
        <v>159</v>
      </c>
      <c r="D17" s="49" t="s">
        <v>95</v>
      </c>
      <c r="E17" s="30">
        <v>9</v>
      </c>
      <c r="F17" s="11"/>
      <c r="G17" s="32">
        <f t="shared" si="0"/>
        <v>2.6999999999999997</v>
      </c>
      <c r="H17" s="39" t="str">
        <f t="shared" si="1"/>
        <v>F</v>
      </c>
      <c r="I17" s="34"/>
    </row>
    <row r="18" spans="1:9" ht="15.75">
      <c r="A18" s="28">
        <v>4</v>
      </c>
      <c r="B18" s="48" t="s">
        <v>435</v>
      </c>
      <c r="C18" s="47" t="s">
        <v>436</v>
      </c>
      <c r="D18" s="49" t="s">
        <v>67</v>
      </c>
      <c r="E18" s="30">
        <v>8</v>
      </c>
      <c r="F18" s="11"/>
      <c r="G18" s="32">
        <f t="shared" si="0"/>
        <v>2.4</v>
      </c>
      <c r="H18" s="39" t="str">
        <f t="shared" si="1"/>
        <v>F</v>
      </c>
      <c r="I18" s="34"/>
    </row>
    <row r="19" spans="1:9" ht="15.75">
      <c r="A19" s="28">
        <v>5</v>
      </c>
      <c r="B19" s="48" t="s">
        <v>437</v>
      </c>
      <c r="C19" s="47" t="s">
        <v>174</v>
      </c>
      <c r="D19" s="49" t="s">
        <v>157</v>
      </c>
      <c r="E19" s="30">
        <v>6</v>
      </c>
      <c r="F19" s="11"/>
      <c r="G19" s="32">
        <f t="shared" si="0"/>
        <v>1.7999999999999998</v>
      </c>
      <c r="H19" s="39" t="str">
        <f t="shared" si="1"/>
        <v>F</v>
      </c>
      <c r="I19" s="34"/>
    </row>
    <row r="20" spans="1:9" ht="15.75">
      <c r="A20" s="28">
        <v>6</v>
      </c>
      <c r="B20" s="48" t="s">
        <v>438</v>
      </c>
      <c r="C20" s="47" t="s">
        <v>113</v>
      </c>
      <c r="D20" s="49" t="s">
        <v>21</v>
      </c>
      <c r="E20" s="30">
        <v>7</v>
      </c>
      <c r="F20" s="11"/>
      <c r="G20" s="32">
        <f t="shared" si="0"/>
        <v>2.1</v>
      </c>
      <c r="H20" s="39" t="str">
        <f t="shared" si="1"/>
        <v>F</v>
      </c>
      <c r="I20" s="34"/>
    </row>
    <row r="21" spans="1:9" ht="15.75">
      <c r="A21" s="28">
        <v>7</v>
      </c>
      <c r="B21" s="48" t="s">
        <v>439</v>
      </c>
      <c r="C21" s="47" t="s">
        <v>51</v>
      </c>
      <c r="D21" s="49" t="s">
        <v>111</v>
      </c>
      <c r="E21" s="30">
        <v>0</v>
      </c>
      <c r="F21" s="11"/>
      <c r="G21" s="32">
        <f t="shared" si="0"/>
        <v>0</v>
      </c>
      <c r="H21" s="39" t="str">
        <f t="shared" si="1"/>
        <v>F</v>
      </c>
      <c r="I21" s="34"/>
    </row>
    <row r="22" spans="1:9" ht="15.75">
      <c r="A22" s="28">
        <v>8</v>
      </c>
      <c r="B22" s="48" t="s">
        <v>440</v>
      </c>
      <c r="C22" s="47" t="s">
        <v>441</v>
      </c>
      <c r="D22" s="49" t="s">
        <v>68</v>
      </c>
      <c r="E22" s="30">
        <v>6.5</v>
      </c>
      <c r="F22" s="11"/>
      <c r="G22" s="32">
        <f t="shared" si="0"/>
        <v>1.95</v>
      </c>
      <c r="H22" s="39" t="str">
        <f t="shared" si="1"/>
        <v>F</v>
      </c>
      <c r="I22" s="34"/>
    </row>
    <row r="23" spans="1:9" ht="15.75">
      <c r="A23" s="28">
        <v>9</v>
      </c>
      <c r="B23" s="48" t="s">
        <v>442</v>
      </c>
      <c r="C23" s="47" t="s">
        <v>89</v>
      </c>
      <c r="D23" s="49" t="s">
        <v>98</v>
      </c>
      <c r="E23" s="30">
        <v>7</v>
      </c>
      <c r="F23" s="11"/>
      <c r="G23" s="32">
        <f t="shared" si="0"/>
        <v>2.1</v>
      </c>
      <c r="H23" s="39" t="str">
        <f t="shared" si="1"/>
        <v>F</v>
      </c>
      <c r="I23" s="34"/>
    </row>
    <row r="24" spans="1:9" ht="15.75">
      <c r="A24" s="28">
        <v>10</v>
      </c>
      <c r="B24" s="48" t="s">
        <v>443</v>
      </c>
      <c r="C24" s="47" t="s">
        <v>272</v>
      </c>
      <c r="D24" s="49" t="s">
        <v>28</v>
      </c>
      <c r="E24" s="30">
        <v>7</v>
      </c>
      <c r="F24" s="11"/>
      <c r="G24" s="32">
        <f t="shared" si="0"/>
        <v>2.1</v>
      </c>
      <c r="H24" s="39" t="str">
        <f t="shared" si="1"/>
        <v>F</v>
      </c>
      <c r="I24" s="34"/>
    </row>
    <row r="25" spans="1:9" ht="15.75">
      <c r="A25" s="28">
        <v>11</v>
      </c>
      <c r="B25" s="48" t="s">
        <v>444</v>
      </c>
      <c r="C25" s="47" t="s">
        <v>445</v>
      </c>
      <c r="D25" s="49" t="s">
        <v>99</v>
      </c>
      <c r="E25" s="30">
        <v>7.5</v>
      </c>
      <c r="F25" s="11"/>
      <c r="G25" s="32">
        <f t="shared" si="0"/>
        <v>2.25</v>
      </c>
      <c r="H25" s="39" t="str">
        <f t="shared" si="1"/>
        <v>F</v>
      </c>
      <c r="I25" s="34"/>
    </row>
    <row r="26" spans="1:9" ht="15.75">
      <c r="A26" s="28">
        <v>12</v>
      </c>
      <c r="B26" s="48" t="s">
        <v>446</v>
      </c>
      <c r="C26" s="47" t="s">
        <v>226</v>
      </c>
      <c r="D26" s="49" t="s">
        <v>30</v>
      </c>
      <c r="E26" s="30">
        <v>7</v>
      </c>
      <c r="F26" s="11"/>
      <c r="G26" s="32">
        <f t="shared" si="0"/>
        <v>2.1</v>
      </c>
      <c r="H26" s="39" t="str">
        <f t="shared" si="1"/>
        <v>F</v>
      </c>
      <c r="I26" s="34"/>
    </row>
    <row r="27" spans="1:9" ht="15.75">
      <c r="A27" s="28">
        <v>13</v>
      </c>
      <c r="B27" s="48" t="s">
        <v>447</v>
      </c>
      <c r="C27" s="47" t="s">
        <v>195</v>
      </c>
      <c r="D27" s="49" t="s">
        <v>137</v>
      </c>
      <c r="E27" s="30">
        <v>7</v>
      </c>
      <c r="F27" s="11"/>
      <c r="G27" s="32">
        <f t="shared" si="0"/>
        <v>2.1</v>
      </c>
      <c r="H27" s="39" t="str">
        <f t="shared" si="1"/>
        <v>F</v>
      </c>
      <c r="I27" s="34"/>
    </row>
    <row r="28" spans="1:9" ht="15.75">
      <c r="A28" s="28">
        <v>14</v>
      </c>
      <c r="B28" s="48" t="s">
        <v>448</v>
      </c>
      <c r="C28" s="47" t="s">
        <v>449</v>
      </c>
      <c r="D28" s="49" t="s">
        <v>32</v>
      </c>
      <c r="E28" s="30">
        <v>7.5</v>
      </c>
      <c r="F28" s="11"/>
      <c r="G28" s="32">
        <f t="shared" si="0"/>
        <v>2.25</v>
      </c>
      <c r="H28" s="39" t="str">
        <f t="shared" si="1"/>
        <v>F</v>
      </c>
      <c r="I28" s="34"/>
    </row>
    <row r="29" spans="1:9" ht="15.75">
      <c r="A29" s="28">
        <v>15</v>
      </c>
      <c r="B29" s="48" t="s">
        <v>450</v>
      </c>
      <c r="C29" s="47" t="s">
        <v>89</v>
      </c>
      <c r="D29" s="49" t="s">
        <v>33</v>
      </c>
      <c r="E29" s="30">
        <v>7</v>
      </c>
      <c r="F29" s="11"/>
      <c r="G29" s="32">
        <f t="shared" si="0"/>
        <v>2.1</v>
      </c>
      <c r="H29" s="39" t="str">
        <f t="shared" si="1"/>
        <v>F</v>
      </c>
      <c r="I29" s="34"/>
    </row>
    <row r="30" spans="1:9" ht="15.75">
      <c r="A30" s="28">
        <v>16</v>
      </c>
      <c r="B30" s="48" t="s">
        <v>451</v>
      </c>
      <c r="C30" s="47" t="s">
        <v>452</v>
      </c>
      <c r="D30" s="49" t="s">
        <v>35</v>
      </c>
      <c r="E30" s="30">
        <v>8</v>
      </c>
      <c r="F30" s="11"/>
      <c r="G30" s="32">
        <f t="shared" si="0"/>
        <v>2.4</v>
      </c>
      <c r="H30" s="39" t="str">
        <f t="shared" si="1"/>
        <v>F</v>
      </c>
      <c r="I30" s="34"/>
    </row>
    <row r="31" spans="1:9" ht="15.75">
      <c r="A31" s="28">
        <v>17</v>
      </c>
      <c r="B31" s="48" t="s">
        <v>453</v>
      </c>
      <c r="C31" s="47" t="s">
        <v>109</v>
      </c>
      <c r="D31" s="49" t="s">
        <v>145</v>
      </c>
      <c r="E31" s="30">
        <v>0</v>
      </c>
      <c r="F31" s="11"/>
      <c r="G31" s="32">
        <f t="shared" si="0"/>
        <v>0</v>
      </c>
      <c r="H31" s="39" t="str">
        <f t="shared" si="1"/>
        <v>F</v>
      </c>
      <c r="I31" s="34"/>
    </row>
    <row r="32" spans="1:9" ht="15.75">
      <c r="A32" s="28">
        <v>18</v>
      </c>
      <c r="B32" s="48" t="s">
        <v>454</v>
      </c>
      <c r="C32" s="47" t="s">
        <v>455</v>
      </c>
      <c r="D32" s="49" t="s">
        <v>101</v>
      </c>
      <c r="E32" s="30">
        <v>5</v>
      </c>
      <c r="F32" s="11"/>
      <c r="G32" s="32">
        <f t="shared" si="0"/>
        <v>1.5</v>
      </c>
      <c r="H32" s="39" t="str">
        <f t="shared" si="1"/>
        <v>F</v>
      </c>
      <c r="I32" s="34"/>
    </row>
    <row r="33" spans="1:9" ht="15.75">
      <c r="A33" s="28">
        <v>19</v>
      </c>
      <c r="B33" s="48" t="s">
        <v>456</v>
      </c>
      <c r="C33" s="47" t="s">
        <v>220</v>
      </c>
      <c r="D33" s="49" t="s">
        <v>74</v>
      </c>
      <c r="E33" s="30">
        <v>4</v>
      </c>
      <c r="F33" s="11"/>
      <c r="G33" s="32">
        <f t="shared" si="0"/>
        <v>1.2</v>
      </c>
      <c r="H33" s="39" t="str">
        <f t="shared" si="1"/>
        <v>F</v>
      </c>
      <c r="I33" s="34"/>
    </row>
    <row r="34" spans="1:9" ht="15.75">
      <c r="A34" s="28">
        <v>20</v>
      </c>
      <c r="B34" s="48" t="s">
        <v>457</v>
      </c>
      <c r="C34" s="47" t="s">
        <v>458</v>
      </c>
      <c r="D34" s="49" t="s">
        <v>459</v>
      </c>
      <c r="E34" s="30">
        <v>0</v>
      </c>
      <c r="F34" s="11"/>
      <c r="G34" s="32">
        <f t="shared" si="0"/>
        <v>0</v>
      </c>
      <c r="H34" s="39" t="str">
        <f t="shared" si="1"/>
        <v>F</v>
      </c>
      <c r="I34" s="34"/>
    </row>
    <row r="35" spans="1:9" ht="15.75">
      <c r="A35" s="28">
        <v>21</v>
      </c>
      <c r="B35" s="48" t="s">
        <v>460</v>
      </c>
      <c r="C35" s="47" t="s">
        <v>461</v>
      </c>
      <c r="D35" s="49" t="s">
        <v>37</v>
      </c>
      <c r="E35" s="30">
        <v>7.5</v>
      </c>
      <c r="F35" s="11"/>
      <c r="G35" s="32">
        <f t="shared" si="0"/>
        <v>2.25</v>
      </c>
      <c r="H35" s="39" t="str">
        <f t="shared" si="1"/>
        <v>F</v>
      </c>
      <c r="I35" s="34"/>
    </row>
    <row r="36" spans="1:9" ht="15.75">
      <c r="A36" s="28">
        <v>22</v>
      </c>
      <c r="B36" s="48" t="s">
        <v>462</v>
      </c>
      <c r="C36" s="47" t="s">
        <v>463</v>
      </c>
      <c r="D36" s="49" t="s">
        <v>222</v>
      </c>
      <c r="E36" s="30">
        <v>6.5</v>
      </c>
      <c r="F36" s="11"/>
      <c r="G36" s="32">
        <f t="shared" si="0"/>
        <v>1.95</v>
      </c>
      <c r="H36" s="39" t="str">
        <f t="shared" si="1"/>
        <v>F</v>
      </c>
      <c r="I36" s="34"/>
    </row>
    <row r="37" spans="1:9" ht="15.75">
      <c r="A37" s="28">
        <v>23</v>
      </c>
      <c r="B37" s="48" t="s">
        <v>464</v>
      </c>
      <c r="C37" s="47" t="s">
        <v>225</v>
      </c>
      <c r="D37" s="49" t="s">
        <v>123</v>
      </c>
      <c r="E37" s="30">
        <v>8</v>
      </c>
      <c r="F37" s="11"/>
      <c r="G37" s="32">
        <f t="shared" si="0"/>
        <v>2.4</v>
      </c>
      <c r="H37" s="39" t="str">
        <f t="shared" si="1"/>
        <v>F</v>
      </c>
      <c r="I37" s="34"/>
    </row>
    <row r="38" spans="1:9" ht="15.75">
      <c r="A38" s="28">
        <v>24</v>
      </c>
      <c r="B38" s="48" t="s">
        <v>465</v>
      </c>
      <c r="C38" s="47" t="s">
        <v>466</v>
      </c>
      <c r="D38" s="49" t="s">
        <v>38</v>
      </c>
      <c r="E38" s="30">
        <v>6.5</v>
      </c>
      <c r="F38" s="11"/>
      <c r="G38" s="32">
        <f t="shared" si="0"/>
        <v>1.95</v>
      </c>
      <c r="H38" s="39" t="str">
        <f t="shared" si="1"/>
        <v>F</v>
      </c>
      <c r="I38" s="34"/>
    </row>
    <row r="39" spans="1:9" ht="15.75">
      <c r="A39" s="28">
        <v>25</v>
      </c>
      <c r="B39" s="48" t="s">
        <v>467</v>
      </c>
      <c r="C39" s="47" t="s">
        <v>193</v>
      </c>
      <c r="D39" s="49" t="s">
        <v>211</v>
      </c>
      <c r="E39" s="30">
        <v>7</v>
      </c>
      <c r="F39" s="11"/>
      <c r="G39" s="32">
        <f t="shared" si="0"/>
        <v>2.1</v>
      </c>
      <c r="H39" s="39" t="str">
        <f t="shared" si="1"/>
        <v>F</v>
      </c>
      <c r="I39" s="34"/>
    </row>
    <row r="40" spans="1:9" ht="15.75">
      <c r="A40" s="28">
        <v>26</v>
      </c>
      <c r="B40" s="48" t="s">
        <v>468</v>
      </c>
      <c r="C40" s="47" t="s">
        <v>469</v>
      </c>
      <c r="D40" s="49" t="s">
        <v>39</v>
      </c>
      <c r="E40" s="30">
        <v>5</v>
      </c>
      <c r="F40" s="11"/>
      <c r="G40" s="32">
        <f t="shared" si="0"/>
        <v>1.5</v>
      </c>
      <c r="H40" s="39" t="str">
        <f t="shared" si="1"/>
        <v>F</v>
      </c>
      <c r="I40" s="34"/>
    </row>
    <row r="41" spans="1:9" ht="15.75">
      <c r="A41" s="28">
        <v>27</v>
      </c>
      <c r="B41" s="48" t="s">
        <v>470</v>
      </c>
      <c r="C41" s="47" t="s">
        <v>271</v>
      </c>
      <c r="D41" s="49" t="s">
        <v>114</v>
      </c>
      <c r="E41" s="30">
        <v>7</v>
      </c>
      <c r="F41" s="11"/>
      <c r="G41" s="32">
        <f t="shared" si="0"/>
        <v>2.1</v>
      </c>
      <c r="H41" s="39" t="str">
        <f t="shared" si="1"/>
        <v>F</v>
      </c>
      <c r="I41" s="34"/>
    </row>
    <row r="42" spans="1:9" ht="15.75">
      <c r="A42" s="28">
        <v>28</v>
      </c>
      <c r="B42" s="48" t="s">
        <v>471</v>
      </c>
      <c r="C42" s="47" t="s">
        <v>232</v>
      </c>
      <c r="D42" s="49" t="s">
        <v>134</v>
      </c>
      <c r="E42" s="30">
        <v>7</v>
      </c>
      <c r="F42" s="11"/>
      <c r="G42" s="32">
        <f t="shared" si="0"/>
        <v>2.1</v>
      </c>
      <c r="H42" s="39" t="str">
        <f t="shared" si="1"/>
        <v>F</v>
      </c>
      <c r="I42" s="34"/>
    </row>
    <row r="43" spans="1:9" ht="15.75">
      <c r="A43" s="28">
        <v>29</v>
      </c>
      <c r="B43" s="48" t="s">
        <v>472</v>
      </c>
      <c r="C43" s="47" t="s">
        <v>473</v>
      </c>
      <c r="D43" s="49" t="s">
        <v>134</v>
      </c>
      <c r="E43" s="30">
        <v>7</v>
      </c>
      <c r="F43" s="11"/>
      <c r="G43" s="32">
        <f t="shared" si="0"/>
        <v>2.1</v>
      </c>
      <c r="H43" s="39" t="str">
        <f t="shared" si="1"/>
        <v>F</v>
      </c>
      <c r="I43" s="34"/>
    </row>
    <row r="44" spans="1:9" ht="15.75">
      <c r="A44" s="28">
        <v>30</v>
      </c>
      <c r="B44" s="48" t="s">
        <v>474</v>
      </c>
      <c r="C44" s="47" t="s">
        <v>46</v>
      </c>
      <c r="D44" s="49" t="s">
        <v>42</v>
      </c>
      <c r="E44" s="30">
        <v>7</v>
      </c>
      <c r="F44" s="11"/>
      <c r="G44" s="32">
        <f t="shared" si="0"/>
        <v>2.1</v>
      </c>
      <c r="H44" s="39" t="str">
        <f t="shared" si="1"/>
        <v>F</v>
      </c>
      <c r="I44" s="34"/>
    </row>
    <row r="45" spans="1:9" ht="15.75">
      <c r="A45" s="28">
        <v>31</v>
      </c>
      <c r="B45" s="48" t="s">
        <v>475</v>
      </c>
      <c r="C45" s="47" t="s">
        <v>100</v>
      </c>
      <c r="D45" s="49" t="s">
        <v>229</v>
      </c>
      <c r="E45" s="30">
        <v>4.5</v>
      </c>
      <c r="F45" s="11"/>
      <c r="G45" s="32">
        <f t="shared" si="0"/>
        <v>1.3499999999999999</v>
      </c>
      <c r="H45" s="39" t="str">
        <f t="shared" si="1"/>
        <v>F</v>
      </c>
      <c r="I45" s="34"/>
    </row>
    <row r="46" spans="1:9" ht="15.75">
      <c r="A46" s="28">
        <v>32</v>
      </c>
      <c r="B46" s="48" t="s">
        <v>476</v>
      </c>
      <c r="C46" s="47" t="s">
        <v>61</v>
      </c>
      <c r="D46" s="49" t="s">
        <v>116</v>
      </c>
      <c r="E46" s="30">
        <v>7.5</v>
      </c>
      <c r="F46" s="11"/>
      <c r="G46" s="32">
        <f t="shared" si="0"/>
        <v>2.25</v>
      </c>
      <c r="H46" s="39" t="str">
        <f t="shared" si="1"/>
        <v>F</v>
      </c>
      <c r="I46" s="34"/>
    </row>
    <row r="47" spans="1:9" ht="15.75">
      <c r="A47" s="28">
        <v>33</v>
      </c>
      <c r="B47" s="48" t="s">
        <v>477</v>
      </c>
      <c r="C47" s="47" t="s">
        <v>27</v>
      </c>
      <c r="D47" s="49" t="s">
        <v>76</v>
      </c>
      <c r="E47" s="30">
        <v>7</v>
      </c>
      <c r="F47" s="11"/>
      <c r="G47" s="32">
        <f t="shared" si="0"/>
        <v>2.1</v>
      </c>
      <c r="H47" s="39" t="str">
        <f t="shared" si="1"/>
        <v>F</v>
      </c>
      <c r="I47" s="34"/>
    </row>
    <row r="48" spans="1:9" ht="15.75">
      <c r="A48" s="28">
        <v>34</v>
      </c>
      <c r="B48" s="48" t="s">
        <v>478</v>
      </c>
      <c r="C48" s="47" t="s">
        <v>479</v>
      </c>
      <c r="D48" s="49" t="s">
        <v>143</v>
      </c>
      <c r="E48" s="30">
        <v>7</v>
      </c>
      <c r="F48" s="11"/>
      <c r="G48" s="32">
        <f t="shared" si="0"/>
        <v>2.1</v>
      </c>
      <c r="H48" s="39" t="str">
        <f t="shared" si="1"/>
        <v>F</v>
      </c>
      <c r="I48" s="34"/>
    </row>
    <row r="49" spans="1:9" ht="15.75">
      <c r="A49" s="28">
        <v>35</v>
      </c>
      <c r="B49" s="48" t="s">
        <v>480</v>
      </c>
      <c r="C49" s="47" t="s">
        <v>481</v>
      </c>
      <c r="D49" s="49" t="s">
        <v>78</v>
      </c>
      <c r="E49" s="30">
        <v>8</v>
      </c>
      <c r="F49" s="11"/>
      <c r="G49" s="32">
        <f t="shared" si="0"/>
        <v>2.4</v>
      </c>
      <c r="H49" s="39" t="str">
        <f t="shared" si="1"/>
        <v>F</v>
      </c>
      <c r="I49" s="34"/>
    </row>
    <row r="50" spans="1:9" ht="15.75">
      <c r="A50" s="28">
        <v>36</v>
      </c>
      <c r="B50" s="48" t="s">
        <v>482</v>
      </c>
      <c r="C50" s="47" t="s">
        <v>246</v>
      </c>
      <c r="D50" s="49" t="s">
        <v>47</v>
      </c>
      <c r="E50" s="30">
        <v>7</v>
      </c>
      <c r="F50" s="11"/>
      <c r="G50" s="32">
        <f t="shared" si="0"/>
        <v>2.1</v>
      </c>
      <c r="H50" s="39" t="str">
        <f t="shared" si="1"/>
        <v>F</v>
      </c>
      <c r="I50" s="34"/>
    </row>
    <row r="51" spans="1:9" ht="15.75">
      <c r="A51" s="28">
        <v>37</v>
      </c>
      <c r="B51" s="48" t="s">
        <v>483</v>
      </c>
      <c r="C51" s="47" t="s">
        <v>217</v>
      </c>
      <c r="D51" s="49" t="s">
        <v>82</v>
      </c>
      <c r="E51" s="30">
        <v>7</v>
      </c>
      <c r="F51" s="11"/>
      <c r="G51" s="32">
        <f t="shared" si="0"/>
        <v>2.1</v>
      </c>
      <c r="H51" s="39" t="str">
        <f t="shared" si="1"/>
        <v>F</v>
      </c>
      <c r="I51" s="34"/>
    </row>
    <row r="52" spans="1:9" ht="15.75">
      <c r="A52" s="28">
        <v>38</v>
      </c>
      <c r="B52" s="48" t="s">
        <v>484</v>
      </c>
      <c r="C52" s="47" t="s">
        <v>485</v>
      </c>
      <c r="D52" s="49" t="s">
        <v>52</v>
      </c>
      <c r="E52" s="30">
        <v>5</v>
      </c>
      <c r="F52" s="11"/>
      <c r="G52" s="32">
        <f t="shared" si="0"/>
        <v>1.5</v>
      </c>
      <c r="H52" s="39" t="str">
        <f t="shared" si="1"/>
        <v>F</v>
      </c>
      <c r="I52" s="34"/>
    </row>
    <row r="53" spans="1:9" ht="15.75">
      <c r="A53" s="28">
        <v>39</v>
      </c>
      <c r="B53" s="48" t="s">
        <v>486</v>
      </c>
      <c r="C53" s="47" t="s">
        <v>249</v>
      </c>
      <c r="D53" s="49" t="s">
        <v>53</v>
      </c>
      <c r="E53" s="30">
        <v>4</v>
      </c>
      <c r="F53" s="11"/>
      <c r="G53" s="32">
        <f t="shared" si="0"/>
        <v>1.2</v>
      </c>
      <c r="H53" s="39" t="str">
        <f t="shared" si="1"/>
        <v>F</v>
      </c>
      <c r="I53" s="34"/>
    </row>
    <row r="54" spans="1:9" ht="15.75">
      <c r="A54" s="28">
        <v>40</v>
      </c>
      <c r="B54" s="48" t="s">
        <v>487</v>
      </c>
      <c r="C54" s="47" t="s">
        <v>186</v>
      </c>
      <c r="D54" s="49" t="s">
        <v>118</v>
      </c>
      <c r="E54" s="30">
        <v>7</v>
      </c>
      <c r="F54" s="11"/>
      <c r="G54" s="32">
        <f t="shared" si="0"/>
        <v>2.1</v>
      </c>
      <c r="H54" s="39" t="str">
        <f t="shared" si="1"/>
        <v>F</v>
      </c>
      <c r="I54" s="34"/>
    </row>
    <row r="55" spans="1:9" ht="15.75">
      <c r="A55" s="28">
        <v>41</v>
      </c>
      <c r="B55" s="48" t="s">
        <v>488</v>
      </c>
      <c r="C55" s="47" t="s">
        <v>244</v>
      </c>
      <c r="D55" s="49" t="s">
        <v>54</v>
      </c>
      <c r="E55" s="30">
        <v>5</v>
      </c>
      <c r="F55" s="11"/>
      <c r="G55" s="32">
        <f t="shared" si="0"/>
        <v>1.5</v>
      </c>
      <c r="H55" s="39" t="str">
        <f t="shared" si="1"/>
        <v>F</v>
      </c>
      <c r="I55" s="34"/>
    </row>
    <row r="56" spans="1:9" ht="15.75">
      <c r="A56" s="28">
        <v>42</v>
      </c>
      <c r="B56" s="48" t="s">
        <v>489</v>
      </c>
      <c r="C56" s="47" t="s">
        <v>490</v>
      </c>
      <c r="D56" s="49" t="s">
        <v>54</v>
      </c>
      <c r="E56" s="30">
        <v>4.5</v>
      </c>
      <c r="F56" s="11"/>
      <c r="G56" s="32">
        <f t="shared" si="0"/>
        <v>1.3499999999999999</v>
      </c>
      <c r="H56" s="39" t="str">
        <f t="shared" si="1"/>
        <v>F</v>
      </c>
      <c r="I56" s="34"/>
    </row>
    <row r="57" spans="1:9" ht="15.75">
      <c r="A57" s="28">
        <v>43</v>
      </c>
      <c r="B57" s="48" t="s">
        <v>491</v>
      </c>
      <c r="C57" s="47" t="s">
        <v>161</v>
      </c>
      <c r="D57" s="49" t="s">
        <v>83</v>
      </c>
      <c r="E57" s="30">
        <v>7.5</v>
      </c>
      <c r="F57" s="11"/>
      <c r="G57" s="32">
        <f t="shared" si="0"/>
        <v>2.25</v>
      </c>
      <c r="H57" s="39" t="str">
        <f t="shared" si="1"/>
        <v>F</v>
      </c>
      <c r="I57" s="34"/>
    </row>
    <row r="58" spans="1:9" ht="15.75">
      <c r="A58" s="28">
        <v>44</v>
      </c>
      <c r="B58" s="48" t="s">
        <v>492</v>
      </c>
      <c r="C58" s="47" t="s">
        <v>493</v>
      </c>
      <c r="D58" s="49" t="s">
        <v>55</v>
      </c>
      <c r="E58" s="30">
        <v>6.5</v>
      </c>
      <c r="F58" s="11"/>
      <c r="G58" s="32">
        <f t="shared" si="0"/>
        <v>1.95</v>
      </c>
      <c r="H58" s="39" t="str">
        <f t="shared" si="1"/>
        <v>F</v>
      </c>
      <c r="I58" s="34"/>
    </row>
    <row r="59" spans="1:9" ht="15.75">
      <c r="A59" s="28">
        <v>45</v>
      </c>
      <c r="B59" s="48" t="s">
        <v>494</v>
      </c>
      <c r="C59" s="47" t="s">
        <v>169</v>
      </c>
      <c r="D59" s="49" t="s">
        <v>495</v>
      </c>
      <c r="E59" s="30">
        <v>7</v>
      </c>
      <c r="F59" s="11"/>
      <c r="G59" s="32">
        <f t="shared" si="0"/>
        <v>2.1</v>
      </c>
      <c r="H59" s="39" t="str">
        <f t="shared" si="1"/>
        <v>F</v>
      </c>
      <c r="I59" s="34"/>
    </row>
    <row r="60" spans="1:9" ht="15.75">
      <c r="A60" s="28">
        <v>46</v>
      </c>
      <c r="B60" s="48" t="s">
        <v>496</v>
      </c>
      <c r="C60" s="47" t="s">
        <v>175</v>
      </c>
      <c r="D60" s="49" t="s">
        <v>165</v>
      </c>
      <c r="E60" s="30">
        <v>7</v>
      </c>
      <c r="F60" s="11"/>
      <c r="G60" s="32">
        <f t="shared" si="0"/>
        <v>2.1</v>
      </c>
      <c r="H60" s="39" t="str">
        <f t="shared" si="1"/>
        <v>F</v>
      </c>
      <c r="I60" s="34"/>
    </row>
    <row r="61" spans="1:9" ht="15.75">
      <c r="A61" s="28">
        <v>47</v>
      </c>
      <c r="B61" s="48" t="s">
        <v>497</v>
      </c>
      <c r="C61" s="47" t="s">
        <v>148</v>
      </c>
      <c r="D61" s="49" t="s">
        <v>166</v>
      </c>
      <c r="E61" s="30">
        <v>7</v>
      </c>
      <c r="F61" s="11"/>
      <c r="G61" s="32">
        <f t="shared" si="0"/>
        <v>2.1</v>
      </c>
      <c r="H61" s="39" t="str">
        <f t="shared" si="1"/>
        <v>F</v>
      </c>
      <c r="I61" s="34"/>
    </row>
    <row r="62" spans="1:9" ht="15.75">
      <c r="A62" s="28">
        <v>48</v>
      </c>
      <c r="B62" s="48" t="s">
        <v>498</v>
      </c>
      <c r="C62" s="47" t="s">
        <v>147</v>
      </c>
      <c r="D62" s="49" t="s">
        <v>144</v>
      </c>
      <c r="E62" s="30">
        <v>7</v>
      </c>
      <c r="F62" s="11"/>
      <c r="G62" s="32">
        <f t="shared" si="0"/>
        <v>2.1</v>
      </c>
      <c r="H62" s="39" t="str">
        <f t="shared" si="1"/>
        <v>F</v>
      </c>
      <c r="I62" s="34"/>
    </row>
    <row r="63" spans="1:9" ht="15.75">
      <c r="A63" s="28">
        <v>49</v>
      </c>
      <c r="B63" s="48" t="s">
        <v>499</v>
      </c>
      <c r="C63" s="47" t="s">
        <v>41</v>
      </c>
      <c r="D63" s="49" t="s">
        <v>62</v>
      </c>
      <c r="E63" s="30">
        <v>6</v>
      </c>
      <c r="F63" s="11"/>
      <c r="G63" s="32">
        <f t="shared" si="0"/>
        <v>1.7999999999999998</v>
      </c>
      <c r="H63" s="39" t="str">
        <f t="shared" si="1"/>
        <v>F</v>
      </c>
      <c r="I63" s="34"/>
    </row>
    <row r="64" spans="1:9" ht="15.75">
      <c r="A64" s="28">
        <v>50</v>
      </c>
      <c r="B64" s="48" t="s">
        <v>500</v>
      </c>
      <c r="C64" s="47" t="s">
        <v>501</v>
      </c>
      <c r="D64" s="49" t="s">
        <v>168</v>
      </c>
      <c r="E64" s="30">
        <v>7</v>
      </c>
      <c r="F64" s="11"/>
      <c r="G64" s="32">
        <f t="shared" si="0"/>
        <v>2.1</v>
      </c>
      <c r="H64" s="39" t="str">
        <f t="shared" si="1"/>
        <v>F</v>
      </c>
      <c r="I64" s="34"/>
    </row>
    <row r="65" spans="1:9" ht="15.75">
      <c r="A65" s="28">
        <v>51</v>
      </c>
      <c r="B65" s="56" t="s">
        <v>502</v>
      </c>
      <c r="C65" s="57" t="s">
        <v>503</v>
      </c>
      <c r="D65" s="58" t="s">
        <v>94</v>
      </c>
      <c r="E65" s="30">
        <v>7</v>
      </c>
      <c r="F65" s="11"/>
      <c r="G65" s="32">
        <f t="shared" si="0"/>
        <v>2.1</v>
      </c>
      <c r="H65" s="39" t="str">
        <f t="shared" si="1"/>
        <v>F</v>
      </c>
      <c r="I65" s="34"/>
    </row>
    <row r="66" spans="1:9" ht="16.5">
      <c r="A66" s="28">
        <v>52</v>
      </c>
      <c r="B66" s="53"/>
      <c r="C66" s="54"/>
      <c r="D66" s="55"/>
      <c r="E66" s="30"/>
      <c r="F66" s="11"/>
      <c r="G66" s="32">
        <f t="shared" si="0"/>
        <v>0</v>
      </c>
      <c r="H66" s="39" t="str">
        <f t="shared" si="1"/>
        <v>F</v>
      </c>
      <c r="I66" s="34"/>
    </row>
    <row r="67" spans="1:9" ht="16.5">
      <c r="A67" s="35">
        <v>53</v>
      </c>
      <c r="B67" s="44"/>
      <c r="C67" s="59"/>
      <c r="D67" s="45"/>
      <c r="E67" s="36"/>
      <c r="F67" s="25"/>
      <c r="G67" s="37">
        <f t="shared" si="0"/>
        <v>0</v>
      </c>
      <c r="H67" s="42" t="str">
        <f t="shared" si="1"/>
        <v>F</v>
      </c>
      <c r="I67" s="38"/>
    </row>
    <row r="68" spans="1:9" ht="15.75">
      <c r="A68" s="1"/>
      <c r="B68" s="1"/>
      <c r="C68" s="1"/>
      <c r="D68" s="1"/>
      <c r="E68" s="1"/>
      <c r="F68" s="1"/>
      <c r="G68" s="1"/>
      <c r="H68" s="1"/>
      <c r="I68" s="1"/>
    </row>
    <row r="69" spans="1:9" ht="15.75">
      <c r="A69" s="12" t="str">
        <f>"Cộng danh sách gồm "</f>
        <v xml:space="preserve">Cộng danh sách gồm </v>
      </c>
      <c r="B69" s="12"/>
      <c r="C69" s="12"/>
      <c r="D69" s="13">
        <f>COUNTA(H15:H67)</f>
        <v>53</v>
      </c>
      <c r="E69" s="14">
        <v>1</v>
      </c>
      <c r="F69" s="15"/>
      <c r="G69" s="1"/>
      <c r="H69" s="1"/>
      <c r="I69" s="1"/>
    </row>
    <row r="70" spans="1:9" ht="15.75">
      <c r="A70" s="90" t="s">
        <v>16</v>
      </c>
      <c r="B70" s="90"/>
      <c r="C70" s="90"/>
      <c r="D70" s="16">
        <f>COUNTIF(G15:G67,"&gt;=5")</f>
        <v>0</v>
      </c>
      <c r="E70" s="17">
        <f>D70/D69</f>
        <v>0</v>
      </c>
      <c r="F70" s="18"/>
      <c r="G70" s="1"/>
      <c r="H70" s="1"/>
      <c r="I70" s="1"/>
    </row>
    <row r="71" spans="1:9" ht="15.75">
      <c r="A71" s="90" t="s">
        <v>17</v>
      </c>
      <c r="B71" s="90"/>
      <c r="C71" s="90"/>
      <c r="D71" s="16"/>
      <c r="E71" s="17">
        <f>D71/D69</f>
        <v>0</v>
      </c>
      <c r="F71" s="18"/>
      <c r="G71" s="1"/>
      <c r="H71" s="1"/>
      <c r="I71" s="1"/>
    </row>
    <row r="72" spans="1:9" ht="15.75">
      <c r="A72" s="19"/>
      <c r="B72" s="19"/>
      <c r="C72" s="4"/>
      <c r="D72" s="19"/>
      <c r="E72" s="3"/>
      <c r="F72" s="1"/>
      <c r="G72" s="1"/>
      <c r="H72" s="1"/>
      <c r="I72" s="1"/>
    </row>
    <row r="73" spans="1:9" ht="15.75">
      <c r="A73" s="1"/>
      <c r="B73" s="1"/>
      <c r="C73" s="1"/>
      <c r="D73" s="1"/>
      <c r="E73" s="91" t="str">
        <f ca="1">"TP. Hồ Chí Minh, ngày "&amp;  DAY(NOW())&amp;" tháng " &amp;MONTH(NOW())&amp;" năm "&amp;YEAR(NOW())</f>
        <v>TP. Hồ Chí Minh, ngày 2 tháng 12 năm 2016</v>
      </c>
      <c r="F73" s="91"/>
      <c r="G73" s="91"/>
      <c r="H73" s="91"/>
      <c r="I73" s="91"/>
    </row>
    <row r="74" spans="1:9" ht="15.75">
      <c r="A74" s="70" t="s">
        <v>180</v>
      </c>
      <c r="B74" s="70"/>
      <c r="C74" s="70"/>
      <c r="D74" s="1"/>
      <c r="E74" s="70" t="s">
        <v>18</v>
      </c>
      <c r="F74" s="70"/>
      <c r="G74" s="70"/>
      <c r="H74" s="70"/>
      <c r="I74" s="70"/>
    </row>
    <row r="75" spans="1:9" ht="15.75">
      <c r="A75" s="1"/>
      <c r="B75" s="1"/>
      <c r="C75" s="1"/>
      <c r="D75" s="1"/>
      <c r="E75" s="1"/>
      <c r="F75" s="1"/>
      <c r="G75" s="1"/>
      <c r="H75" s="1"/>
      <c r="I75" s="1"/>
    </row>
    <row r="77" spans="1:9" ht="15.75">
      <c r="F77" s="75" t="s">
        <v>109</v>
      </c>
      <c r="G77" s="75"/>
      <c r="H77" s="75"/>
    </row>
  </sheetData>
  <protectedRanges>
    <protectedRange sqref="A75:D75" name="Range5"/>
    <protectedRange sqref="E15:F67" name="Range3"/>
    <protectedRange sqref="A4" name="Range1"/>
    <protectedRange sqref="E13:F13" name="Range6"/>
    <protectedRange sqref="E75:I75" name="Range5_1_1"/>
    <protectedRange sqref="B66:D67" name="Range3_3"/>
    <protectedRange sqref="B15:D65" name="Range3_3_1"/>
    <protectedRange sqref="C9:C10 G8:G9" name="Range2_1_1"/>
    <protectedRange sqref="C8" name="Range2_1_2"/>
    <protectedRange sqref="I15:I67" name="Range4_1"/>
  </protectedRanges>
  <mergeCells count="27">
    <mergeCell ref="F77:H77"/>
    <mergeCell ref="A74:C74"/>
    <mergeCell ref="E74:I74"/>
    <mergeCell ref="A10:B10"/>
    <mergeCell ref="C10:D10"/>
    <mergeCell ref="A12:A13"/>
    <mergeCell ref="B12:B13"/>
    <mergeCell ref="C12:D13"/>
    <mergeCell ref="G12:H12"/>
    <mergeCell ref="I12:I13"/>
    <mergeCell ref="C14:D14"/>
    <mergeCell ref="A70:C70"/>
    <mergeCell ref="A71:C71"/>
    <mergeCell ref="E73:I73"/>
    <mergeCell ref="E10:G10"/>
    <mergeCell ref="A6:I6"/>
    <mergeCell ref="A9:B9"/>
    <mergeCell ref="C9:D9"/>
    <mergeCell ref="A8:D8"/>
    <mergeCell ref="E8:G8"/>
    <mergeCell ref="E9:G9"/>
    <mergeCell ref="A4:D4"/>
    <mergeCell ref="A1:D1"/>
    <mergeCell ref="E1:I1"/>
    <mergeCell ref="A2:D2"/>
    <mergeCell ref="E2:I2"/>
    <mergeCell ref="A3:D3"/>
  </mergeCells>
  <conditionalFormatting sqref="H15:H67">
    <cfRule type="cellIs" dxfId="7" priority="2" stopIfTrue="1" operator="equal">
      <formula>"F"</formula>
    </cfRule>
  </conditionalFormatting>
  <conditionalFormatting sqref="G15:G67">
    <cfRule type="expression" dxfId="6" priority="1" stopIfTrue="1">
      <formula>MAX(#REF!)&lt;4</formula>
    </cfRule>
  </conditionalFormatting>
  <pageMargins left="0.32291666666666702" right="1.0416666666666701E-2" top="0.75" bottom="7.2916666666666699E-2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I75"/>
  <sheetViews>
    <sheetView view="pageLayout" zoomScaleNormal="100" workbookViewId="0">
      <selection activeCell="I20" sqref="I20"/>
    </sheetView>
  </sheetViews>
  <sheetFormatPr defaultRowHeight="15"/>
  <cols>
    <col min="1" max="1" width="5.7109375" customWidth="1"/>
    <col min="2" max="2" width="14.28515625" customWidth="1"/>
    <col min="3" max="3" width="22.7109375" customWidth="1"/>
    <col min="9" max="9" width="9.42578125" customWidth="1"/>
  </cols>
  <sheetData>
    <row r="1" spans="1:9" ht="15.75">
      <c r="A1" s="70" t="s">
        <v>0</v>
      </c>
      <c r="B1" s="70"/>
      <c r="C1" s="70"/>
      <c r="D1" s="70"/>
      <c r="E1" s="70" t="s">
        <v>1</v>
      </c>
      <c r="F1" s="70"/>
      <c r="G1" s="70"/>
      <c r="H1" s="70"/>
      <c r="I1" s="70"/>
    </row>
    <row r="2" spans="1:9" ht="15.75">
      <c r="A2" s="70" t="s">
        <v>2</v>
      </c>
      <c r="B2" s="70"/>
      <c r="C2" s="70"/>
      <c r="D2" s="70"/>
      <c r="E2" s="71" t="s">
        <v>3</v>
      </c>
      <c r="F2" s="71"/>
      <c r="G2" s="71"/>
      <c r="H2" s="71"/>
      <c r="I2" s="71"/>
    </row>
    <row r="3" spans="1:9" ht="15.75">
      <c r="A3" s="70" t="s">
        <v>4</v>
      </c>
      <c r="B3" s="70"/>
      <c r="C3" s="70"/>
      <c r="D3" s="70"/>
      <c r="E3" s="1"/>
      <c r="F3" s="1"/>
      <c r="G3" s="1"/>
      <c r="H3" s="1"/>
      <c r="I3" s="1"/>
    </row>
    <row r="4" spans="1:9" ht="15.75">
      <c r="A4" s="70" t="s">
        <v>19</v>
      </c>
      <c r="B4" s="70"/>
      <c r="C4" s="70"/>
      <c r="D4" s="70"/>
      <c r="E4" s="1"/>
      <c r="F4" s="1"/>
      <c r="G4" s="1"/>
      <c r="H4" s="1"/>
      <c r="I4" s="1"/>
    </row>
    <row r="5" spans="1:9" ht="15.75">
      <c r="A5" s="23"/>
      <c r="B5" s="23"/>
      <c r="C5" s="23"/>
      <c r="D5" s="23"/>
      <c r="E5" s="1"/>
      <c r="F5" s="1"/>
      <c r="G5" s="1"/>
      <c r="H5" s="1"/>
      <c r="I5" s="1"/>
    </row>
    <row r="6" spans="1:9" ht="19.5">
      <c r="A6" s="73" t="s">
        <v>747</v>
      </c>
      <c r="B6" s="73"/>
      <c r="C6" s="73"/>
      <c r="D6" s="73"/>
      <c r="E6" s="73"/>
      <c r="F6" s="73"/>
      <c r="G6" s="73"/>
      <c r="H6" s="73"/>
      <c r="I6" s="73"/>
    </row>
    <row r="7" spans="1:9" ht="15.75">
      <c r="A7" s="68"/>
      <c r="B7" s="68"/>
      <c r="C7" s="68"/>
      <c r="D7" s="68"/>
      <c r="E7" s="68"/>
      <c r="F7" s="68"/>
      <c r="G7" s="68"/>
      <c r="H7" s="68"/>
      <c r="I7" s="68"/>
    </row>
    <row r="8" spans="1:9" ht="15.75">
      <c r="A8" s="72" t="s">
        <v>742</v>
      </c>
      <c r="B8" s="72"/>
      <c r="C8" s="72"/>
      <c r="D8" s="72"/>
      <c r="E8" s="74" t="s">
        <v>744</v>
      </c>
      <c r="F8" s="74"/>
      <c r="G8" s="74"/>
      <c r="H8" s="3"/>
      <c r="I8" s="3"/>
    </row>
    <row r="9" spans="1:9" ht="15.75">
      <c r="A9" s="72" t="s">
        <v>5</v>
      </c>
      <c r="B9" s="72"/>
      <c r="C9" s="72" t="s">
        <v>504</v>
      </c>
      <c r="D9" s="72"/>
      <c r="E9" s="72" t="s">
        <v>745</v>
      </c>
      <c r="F9" s="72"/>
      <c r="G9" s="72"/>
      <c r="H9" s="3"/>
      <c r="I9" s="3"/>
    </row>
    <row r="10" spans="1:9" ht="15.75">
      <c r="A10" s="72" t="s">
        <v>6</v>
      </c>
      <c r="B10" s="72"/>
      <c r="C10" s="72" t="s">
        <v>743</v>
      </c>
      <c r="D10" s="72"/>
      <c r="E10" s="72" t="s">
        <v>746</v>
      </c>
      <c r="F10" s="72"/>
      <c r="G10" s="72"/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77" t="s">
        <v>7</v>
      </c>
      <c r="B12" s="79" t="s">
        <v>8</v>
      </c>
      <c r="C12" s="81" t="s">
        <v>9</v>
      </c>
      <c r="D12" s="82"/>
      <c r="E12" s="5" t="s">
        <v>10</v>
      </c>
      <c r="F12" s="5" t="s">
        <v>11</v>
      </c>
      <c r="G12" s="85" t="s">
        <v>12</v>
      </c>
      <c r="H12" s="86"/>
      <c r="I12" s="87" t="s">
        <v>13</v>
      </c>
    </row>
    <row r="13" spans="1:9" ht="15.75">
      <c r="A13" s="78"/>
      <c r="B13" s="80"/>
      <c r="C13" s="83"/>
      <c r="D13" s="84"/>
      <c r="E13" s="6">
        <v>0.3</v>
      </c>
      <c r="F13" s="6">
        <v>0.7</v>
      </c>
      <c r="G13" s="7" t="s">
        <v>14</v>
      </c>
      <c r="H13" s="7" t="s">
        <v>15</v>
      </c>
      <c r="I13" s="88"/>
    </row>
    <row r="14" spans="1:9" ht="15.75">
      <c r="A14" s="24">
        <v>1</v>
      </c>
      <c r="B14" s="46">
        <v>2</v>
      </c>
      <c r="C14" s="89">
        <v>3</v>
      </c>
      <c r="D14" s="89"/>
      <c r="E14" s="24">
        <v>4</v>
      </c>
      <c r="F14" s="24">
        <v>5</v>
      </c>
      <c r="G14" s="24">
        <v>6</v>
      </c>
      <c r="H14" s="26">
        <v>7</v>
      </c>
      <c r="I14" s="7">
        <v>8</v>
      </c>
    </row>
    <row r="15" spans="1:9" ht="15.75">
      <c r="A15" s="27">
        <v>1</v>
      </c>
      <c r="B15" s="50" t="s">
        <v>505</v>
      </c>
      <c r="C15" s="51" t="s">
        <v>506</v>
      </c>
      <c r="D15" s="52" t="s">
        <v>95</v>
      </c>
      <c r="E15" s="29">
        <v>7</v>
      </c>
      <c r="F15" s="9"/>
      <c r="G15" s="31">
        <f>E15*$E$13+F15*$F$13</f>
        <v>2.1</v>
      </c>
      <c r="H15" s="10" t="str">
        <f>IF(G15&lt;4,"F",IF(G15&lt;=4.9,"D",IF(G15&lt;=5.4,"D+",IF(G15&lt;=5.9,"C",IF(G15&lt;=6.9,"C+",IF(G15&lt;=7.9,"B",IF(G15&lt;=8.4,"B+","A")))))))</f>
        <v>F</v>
      </c>
      <c r="I15" s="33"/>
    </row>
    <row r="16" spans="1:9" ht="15.75">
      <c r="A16" s="28">
        <v>2</v>
      </c>
      <c r="B16" s="48" t="s">
        <v>507</v>
      </c>
      <c r="C16" s="47" t="s">
        <v>189</v>
      </c>
      <c r="D16" s="49" t="s">
        <v>508</v>
      </c>
      <c r="E16" s="30">
        <v>8</v>
      </c>
      <c r="F16" s="11"/>
      <c r="G16" s="32">
        <f t="shared" ref="G16:G65" si="0">E16*$E$13+F16*$F$13</f>
        <v>2.4</v>
      </c>
      <c r="H16" s="39" t="str">
        <f t="shared" ref="H16:H65" si="1">IF(G16&lt;4,"F",IF(G16&lt;=4.9,"D",IF(G16&lt;=5.4,"D+",IF(G16&lt;=5.9,"C",IF(G16&lt;=6.9,"C+",IF(G16&lt;=7.9,"B",IF(G16&lt;=8.4,"B+","A")))))))</f>
        <v>F</v>
      </c>
      <c r="I16" s="34"/>
    </row>
    <row r="17" spans="1:9" ht="15.75">
      <c r="A17" s="28">
        <v>3</v>
      </c>
      <c r="B17" s="48" t="s">
        <v>509</v>
      </c>
      <c r="C17" s="47" t="s">
        <v>510</v>
      </c>
      <c r="D17" s="49" t="s">
        <v>67</v>
      </c>
      <c r="E17" s="30">
        <v>7</v>
      </c>
      <c r="F17" s="11"/>
      <c r="G17" s="32">
        <f t="shared" si="0"/>
        <v>2.1</v>
      </c>
      <c r="H17" s="39" t="str">
        <f t="shared" si="1"/>
        <v>F</v>
      </c>
      <c r="I17" s="34"/>
    </row>
    <row r="18" spans="1:9" ht="15.75">
      <c r="A18" s="28">
        <v>4</v>
      </c>
      <c r="B18" s="48" t="s">
        <v>511</v>
      </c>
      <c r="C18" s="47" t="s">
        <v>109</v>
      </c>
      <c r="D18" s="49" t="s">
        <v>21</v>
      </c>
      <c r="E18" s="30">
        <v>8</v>
      </c>
      <c r="F18" s="11"/>
      <c r="G18" s="32">
        <f t="shared" si="0"/>
        <v>2.4</v>
      </c>
      <c r="H18" s="39" t="str">
        <f t="shared" si="1"/>
        <v>F</v>
      </c>
      <c r="I18" s="34"/>
    </row>
    <row r="19" spans="1:9" ht="15.75">
      <c r="A19" s="28">
        <v>5</v>
      </c>
      <c r="B19" s="48" t="s">
        <v>512</v>
      </c>
      <c r="C19" s="47" t="s">
        <v>199</v>
      </c>
      <c r="D19" s="49" t="s">
        <v>111</v>
      </c>
      <c r="E19" s="30">
        <v>8</v>
      </c>
      <c r="F19" s="11"/>
      <c r="G19" s="32">
        <f t="shared" si="0"/>
        <v>2.4</v>
      </c>
      <c r="H19" s="39" t="str">
        <f t="shared" si="1"/>
        <v>F</v>
      </c>
      <c r="I19" s="34"/>
    </row>
    <row r="20" spans="1:9" ht="15.75">
      <c r="A20" s="28">
        <v>6</v>
      </c>
      <c r="B20" s="48" t="s">
        <v>513</v>
      </c>
      <c r="C20" s="47" t="s">
        <v>151</v>
      </c>
      <c r="D20" s="49" t="s">
        <v>68</v>
      </c>
      <c r="E20" s="30">
        <v>0</v>
      </c>
      <c r="F20" s="11"/>
      <c r="G20" s="32">
        <f t="shared" si="0"/>
        <v>0</v>
      </c>
      <c r="H20" s="39" t="str">
        <f t="shared" si="1"/>
        <v>F</v>
      </c>
      <c r="I20" s="34" t="s">
        <v>748</v>
      </c>
    </row>
    <row r="21" spans="1:9" ht="15.75">
      <c r="A21" s="28">
        <v>7</v>
      </c>
      <c r="B21" s="48" t="s">
        <v>514</v>
      </c>
      <c r="C21" s="47" t="s">
        <v>230</v>
      </c>
      <c r="D21" s="49" t="s">
        <v>98</v>
      </c>
      <c r="E21" s="30">
        <v>6</v>
      </c>
      <c r="F21" s="11"/>
      <c r="G21" s="32">
        <f t="shared" si="0"/>
        <v>1.7999999999999998</v>
      </c>
      <c r="H21" s="39" t="str">
        <f t="shared" si="1"/>
        <v>F</v>
      </c>
      <c r="I21" s="34"/>
    </row>
    <row r="22" spans="1:9" ht="15.75">
      <c r="A22" s="28">
        <v>8</v>
      </c>
      <c r="B22" s="48" t="s">
        <v>515</v>
      </c>
      <c r="C22" s="47" t="s">
        <v>66</v>
      </c>
      <c r="D22" s="49" t="s">
        <v>209</v>
      </c>
      <c r="E22" s="30">
        <v>8</v>
      </c>
      <c r="F22" s="11"/>
      <c r="G22" s="32">
        <f t="shared" si="0"/>
        <v>2.4</v>
      </c>
      <c r="H22" s="39" t="str">
        <f t="shared" si="1"/>
        <v>F</v>
      </c>
      <c r="I22" s="34"/>
    </row>
    <row r="23" spans="1:9" ht="15.75">
      <c r="A23" s="28">
        <v>9</v>
      </c>
      <c r="B23" s="48" t="s">
        <v>516</v>
      </c>
      <c r="C23" s="47" t="s">
        <v>105</v>
      </c>
      <c r="D23" s="49" t="s">
        <v>70</v>
      </c>
      <c r="E23" s="30">
        <v>7</v>
      </c>
      <c r="F23" s="11"/>
      <c r="G23" s="32">
        <f t="shared" si="0"/>
        <v>2.1</v>
      </c>
      <c r="H23" s="39" t="str">
        <f t="shared" si="1"/>
        <v>F</v>
      </c>
      <c r="I23" s="34"/>
    </row>
    <row r="24" spans="1:9" ht="15.75">
      <c r="A24" s="28">
        <v>10</v>
      </c>
      <c r="B24" s="48" t="s">
        <v>517</v>
      </c>
      <c r="C24" s="47" t="s">
        <v>518</v>
      </c>
      <c r="D24" s="49" t="s">
        <v>99</v>
      </c>
      <c r="E24" s="30">
        <v>9</v>
      </c>
      <c r="F24" s="11"/>
      <c r="G24" s="32">
        <f t="shared" si="0"/>
        <v>2.6999999999999997</v>
      </c>
      <c r="H24" s="39" t="str">
        <f t="shared" si="1"/>
        <v>F</v>
      </c>
      <c r="I24" s="34"/>
    </row>
    <row r="25" spans="1:9" ht="15.75">
      <c r="A25" s="28">
        <v>11</v>
      </c>
      <c r="B25" s="48" t="s">
        <v>519</v>
      </c>
      <c r="C25" s="47" t="s">
        <v>61</v>
      </c>
      <c r="D25" s="49" t="s">
        <v>30</v>
      </c>
      <c r="E25" s="30">
        <v>7</v>
      </c>
      <c r="F25" s="11"/>
      <c r="G25" s="32">
        <f t="shared" si="0"/>
        <v>2.1</v>
      </c>
      <c r="H25" s="39" t="str">
        <f t="shared" si="1"/>
        <v>F</v>
      </c>
      <c r="I25" s="34"/>
    </row>
    <row r="26" spans="1:9" ht="15.75">
      <c r="A26" s="28">
        <v>12</v>
      </c>
      <c r="B26" s="48" t="s">
        <v>520</v>
      </c>
      <c r="C26" s="47" t="s">
        <v>105</v>
      </c>
      <c r="D26" s="49" t="s">
        <v>31</v>
      </c>
      <c r="E26" s="30">
        <v>8</v>
      </c>
      <c r="F26" s="11"/>
      <c r="G26" s="32">
        <f t="shared" si="0"/>
        <v>2.4</v>
      </c>
      <c r="H26" s="39" t="str">
        <f t="shared" si="1"/>
        <v>F</v>
      </c>
      <c r="I26" s="34"/>
    </row>
    <row r="27" spans="1:9" ht="15.75">
      <c r="A27" s="28">
        <v>13</v>
      </c>
      <c r="B27" s="48" t="s">
        <v>521</v>
      </c>
      <c r="C27" s="47" t="s">
        <v>206</v>
      </c>
      <c r="D27" s="49" t="s">
        <v>32</v>
      </c>
      <c r="E27" s="30">
        <v>7</v>
      </c>
      <c r="F27" s="11"/>
      <c r="G27" s="32">
        <f t="shared" si="0"/>
        <v>2.1</v>
      </c>
      <c r="H27" s="39" t="str">
        <f t="shared" si="1"/>
        <v>F</v>
      </c>
      <c r="I27" s="34"/>
    </row>
    <row r="28" spans="1:9" ht="15.75">
      <c r="A28" s="28">
        <v>14</v>
      </c>
      <c r="B28" s="48" t="s">
        <v>522</v>
      </c>
      <c r="C28" s="47" t="s">
        <v>203</v>
      </c>
      <c r="D28" s="49" t="s">
        <v>153</v>
      </c>
      <c r="E28" s="30">
        <v>7</v>
      </c>
      <c r="F28" s="11"/>
      <c r="G28" s="32">
        <f t="shared" si="0"/>
        <v>2.1</v>
      </c>
      <c r="H28" s="39" t="str">
        <f t="shared" si="1"/>
        <v>F</v>
      </c>
      <c r="I28" s="34"/>
    </row>
    <row r="29" spans="1:9" ht="15.75">
      <c r="A29" s="28">
        <v>15</v>
      </c>
      <c r="B29" s="48" t="s">
        <v>523</v>
      </c>
      <c r="C29" s="47" t="s">
        <v>524</v>
      </c>
      <c r="D29" s="49" t="s">
        <v>34</v>
      </c>
      <c r="E29" s="30">
        <v>7</v>
      </c>
      <c r="F29" s="11"/>
      <c r="G29" s="32">
        <f t="shared" si="0"/>
        <v>2.1</v>
      </c>
      <c r="H29" s="39" t="str">
        <f t="shared" si="1"/>
        <v>F</v>
      </c>
      <c r="I29" s="34"/>
    </row>
    <row r="30" spans="1:9" ht="15.75">
      <c r="A30" s="28">
        <v>16</v>
      </c>
      <c r="B30" s="48" t="s">
        <v>525</v>
      </c>
      <c r="C30" s="47" t="s">
        <v>113</v>
      </c>
      <c r="D30" s="49" t="s">
        <v>146</v>
      </c>
      <c r="E30" s="30">
        <v>5</v>
      </c>
      <c r="F30" s="11"/>
      <c r="G30" s="32">
        <f t="shared" si="0"/>
        <v>1.5</v>
      </c>
      <c r="H30" s="39" t="str">
        <f t="shared" si="1"/>
        <v>F</v>
      </c>
      <c r="I30" s="34"/>
    </row>
    <row r="31" spans="1:9" ht="15.75">
      <c r="A31" s="28">
        <v>17</v>
      </c>
      <c r="B31" s="48" t="s">
        <v>526</v>
      </c>
      <c r="C31" s="47" t="s">
        <v>527</v>
      </c>
      <c r="D31" s="49" t="s">
        <v>37</v>
      </c>
      <c r="E31" s="30">
        <v>7</v>
      </c>
      <c r="F31" s="11"/>
      <c r="G31" s="32">
        <f t="shared" si="0"/>
        <v>2.1</v>
      </c>
      <c r="H31" s="39" t="str">
        <f t="shared" si="1"/>
        <v>F</v>
      </c>
      <c r="I31" s="34"/>
    </row>
    <row r="32" spans="1:9" ht="15.75">
      <c r="A32" s="28">
        <v>18</v>
      </c>
      <c r="B32" s="48" t="s">
        <v>528</v>
      </c>
      <c r="C32" s="47" t="s">
        <v>147</v>
      </c>
      <c r="D32" s="49" t="s">
        <v>39</v>
      </c>
      <c r="E32" s="30">
        <v>8</v>
      </c>
      <c r="F32" s="11"/>
      <c r="G32" s="32">
        <f t="shared" si="0"/>
        <v>2.4</v>
      </c>
      <c r="H32" s="39" t="str">
        <f t="shared" si="1"/>
        <v>F</v>
      </c>
      <c r="I32" s="34"/>
    </row>
    <row r="33" spans="1:9" ht="15.75">
      <c r="A33" s="28">
        <v>19</v>
      </c>
      <c r="B33" s="48" t="s">
        <v>529</v>
      </c>
      <c r="C33" s="47" t="s">
        <v>109</v>
      </c>
      <c r="D33" s="49" t="s">
        <v>39</v>
      </c>
      <c r="E33" s="30">
        <v>7</v>
      </c>
      <c r="F33" s="11"/>
      <c r="G33" s="32">
        <f t="shared" si="0"/>
        <v>2.1</v>
      </c>
      <c r="H33" s="39" t="str">
        <f t="shared" si="1"/>
        <v>F</v>
      </c>
      <c r="I33" s="34"/>
    </row>
    <row r="34" spans="1:9" ht="15.75">
      <c r="A34" s="28">
        <v>20</v>
      </c>
      <c r="B34" s="48" t="s">
        <v>530</v>
      </c>
      <c r="C34" s="47" t="s">
        <v>531</v>
      </c>
      <c r="D34" s="49" t="s">
        <v>114</v>
      </c>
      <c r="E34" s="30">
        <v>7</v>
      </c>
      <c r="F34" s="11"/>
      <c r="G34" s="32">
        <f t="shared" si="0"/>
        <v>2.1</v>
      </c>
      <c r="H34" s="39" t="str">
        <f t="shared" si="1"/>
        <v>F</v>
      </c>
      <c r="I34" s="34"/>
    </row>
    <row r="35" spans="1:9" ht="15.75">
      <c r="A35" s="28">
        <v>21</v>
      </c>
      <c r="B35" s="48" t="s">
        <v>532</v>
      </c>
      <c r="C35" s="47" t="s">
        <v>41</v>
      </c>
      <c r="D35" s="49" t="s">
        <v>134</v>
      </c>
      <c r="E35" s="30">
        <v>7</v>
      </c>
      <c r="F35" s="11"/>
      <c r="G35" s="32">
        <f t="shared" si="0"/>
        <v>2.1</v>
      </c>
      <c r="H35" s="39" t="str">
        <f t="shared" si="1"/>
        <v>F</v>
      </c>
      <c r="I35" s="34"/>
    </row>
    <row r="36" spans="1:9" ht="15.75">
      <c r="A36" s="28">
        <v>22</v>
      </c>
      <c r="B36" s="48" t="s">
        <v>533</v>
      </c>
      <c r="C36" s="47" t="s">
        <v>534</v>
      </c>
      <c r="D36" s="49" t="s">
        <v>76</v>
      </c>
      <c r="E36" s="30">
        <v>5</v>
      </c>
      <c r="F36" s="11"/>
      <c r="G36" s="32">
        <f t="shared" si="0"/>
        <v>1.5</v>
      </c>
      <c r="H36" s="39" t="str">
        <f t="shared" si="1"/>
        <v>F</v>
      </c>
      <c r="I36" s="34"/>
    </row>
    <row r="37" spans="1:9" ht="15.75">
      <c r="A37" s="28">
        <v>23</v>
      </c>
      <c r="B37" s="48" t="s">
        <v>535</v>
      </c>
      <c r="C37" s="47" t="s">
        <v>536</v>
      </c>
      <c r="D37" s="49" t="s">
        <v>242</v>
      </c>
      <c r="E37" s="30">
        <v>7</v>
      </c>
      <c r="F37" s="11"/>
      <c r="G37" s="32">
        <f t="shared" si="0"/>
        <v>2.1</v>
      </c>
      <c r="H37" s="39" t="str">
        <f t="shared" si="1"/>
        <v>F</v>
      </c>
      <c r="I37" s="34"/>
    </row>
    <row r="38" spans="1:9" ht="15.75">
      <c r="A38" s="28">
        <v>24</v>
      </c>
      <c r="B38" s="48" t="s">
        <v>537</v>
      </c>
      <c r="C38" s="47" t="s">
        <v>538</v>
      </c>
      <c r="D38" s="49" t="s">
        <v>143</v>
      </c>
      <c r="E38" s="30">
        <v>6</v>
      </c>
      <c r="F38" s="11"/>
      <c r="G38" s="32">
        <f t="shared" si="0"/>
        <v>1.7999999999999998</v>
      </c>
      <c r="H38" s="39" t="str">
        <f t="shared" si="1"/>
        <v>F</v>
      </c>
      <c r="I38" s="34"/>
    </row>
    <row r="39" spans="1:9" ht="15.75">
      <c r="A39" s="28">
        <v>25</v>
      </c>
      <c r="B39" s="48" t="s">
        <v>539</v>
      </c>
      <c r="C39" s="47" t="s">
        <v>155</v>
      </c>
      <c r="D39" s="49" t="s">
        <v>77</v>
      </c>
      <c r="E39" s="30">
        <v>7</v>
      </c>
      <c r="F39" s="11"/>
      <c r="G39" s="32">
        <f t="shared" si="0"/>
        <v>2.1</v>
      </c>
      <c r="H39" s="39" t="str">
        <f t="shared" si="1"/>
        <v>F</v>
      </c>
      <c r="I39" s="34"/>
    </row>
    <row r="40" spans="1:9" ht="15.75">
      <c r="A40" s="28">
        <v>26</v>
      </c>
      <c r="B40" s="48" t="s">
        <v>540</v>
      </c>
      <c r="C40" s="47" t="s">
        <v>223</v>
      </c>
      <c r="D40" s="49" t="s">
        <v>124</v>
      </c>
      <c r="E40" s="30">
        <v>7</v>
      </c>
      <c r="F40" s="11"/>
      <c r="G40" s="32">
        <f t="shared" si="0"/>
        <v>2.1</v>
      </c>
      <c r="H40" s="39" t="str">
        <f t="shared" si="1"/>
        <v>F</v>
      </c>
      <c r="I40" s="34"/>
    </row>
    <row r="41" spans="1:9" ht="15.75">
      <c r="A41" s="28">
        <v>27</v>
      </c>
      <c r="B41" s="48" t="s">
        <v>541</v>
      </c>
      <c r="C41" s="47" t="s">
        <v>152</v>
      </c>
      <c r="D41" s="49" t="s">
        <v>78</v>
      </c>
      <c r="E41" s="30">
        <v>7.5</v>
      </c>
      <c r="F41" s="11"/>
      <c r="G41" s="32">
        <f t="shared" si="0"/>
        <v>2.25</v>
      </c>
      <c r="H41" s="39" t="str">
        <f t="shared" si="1"/>
        <v>F</v>
      </c>
      <c r="I41" s="34"/>
    </row>
    <row r="42" spans="1:9" ht="15.75">
      <c r="A42" s="28">
        <v>28</v>
      </c>
      <c r="B42" s="48" t="s">
        <v>542</v>
      </c>
      <c r="C42" s="47" t="s">
        <v>46</v>
      </c>
      <c r="D42" s="49" t="s">
        <v>43</v>
      </c>
      <c r="E42" s="30">
        <v>8</v>
      </c>
      <c r="F42" s="11"/>
      <c r="G42" s="32">
        <f t="shared" si="0"/>
        <v>2.4</v>
      </c>
      <c r="H42" s="39" t="str">
        <f t="shared" si="1"/>
        <v>F</v>
      </c>
      <c r="I42" s="34"/>
    </row>
    <row r="43" spans="1:9" ht="15.75">
      <c r="A43" s="28">
        <v>29</v>
      </c>
      <c r="B43" s="48" t="s">
        <v>543</v>
      </c>
      <c r="C43" s="47" t="s">
        <v>544</v>
      </c>
      <c r="D43" s="49" t="s">
        <v>44</v>
      </c>
      <c r="E43" s="30">
        <v>7</v>
      </c>
      <c r="F43" s="11"/>
      <c r="G43" s="32">
        <f t="shared" si="0"/>
        <v>2.1</v>
      </c>
      <c r="H43" s="39" t="str">
        <f t="shared" si="1"/>
        <v>F</v>
      </c>
      <c r="I43" s="34"/>
    </row>
    <row r="44" spans="1:9" ht="15.75">
      <c r="A44" s="28">
        <v>30</v>
      </c>
      <c r="B44" s="48" t="s">
        <v>545</v>
      </c>
      <c r="C44" s="47" t="s">
        <v>546</v>
      </c>
      <c r="D44" s="49" t="s">
        <v>80</v>
      </c>
      <c r="E44" s="30">
        <v>9</v>
      </c>
      <c r="F44" s="11"/>
      <c r="G44" s="32">
        <f t="shared" si="0"/>
        <v>2.6999999999999997</v>
      </c>
      <c r="H44" s="39" t="str">
        <f t="shared" si="1"/>
        <v>F</v>
      </c>
      <c r="I44" s="34"/>
    </row>
    <row r="45" spans="1:9" ht="15.75">
      <c r="A45" s="28">
        <v>31</v>
      </c>
      <c r="B45" s="48" t="s">
        <v>547</v>
      </c>
      <c r="C45" s="47" t="s">
        <v>548</v>
      </c>
      <c r="D45" s="49" t="s">
        <v>80</v>
      </c>
      <c r="E45" s="30">
        <v>9</v>
      </c>
      <c r="F45" s="11"/>
      <c r="G45" s="32">
        <f t="shared" si="0"/>
        <v>2.6999999999999997</v>
      </c>
      <c r="H45" s="39" t="str">
        <f t="shared" si="1"/>
        <v>F</v>
      </c>
      <c r="I45" s="34"/>
    </row>
    <row r="46" spans="1:9" ht="15.75">
      <c r="A46" s="28">
        <v>32</v>
      </c>
      <c r="B46" s="48" t="s">
        <v>549</v>
      </c>
      <c r="C46" s="47" t="s">
        <v>550</v>
      </c>
      <c r="D46" s="49" t="s">
        <v>47</v>
      </c>
      <c r="E46" s="30">
        <v>5</v>
      </c>
      <c r="F46" s="11"/>
      <c r="G46" s="32">
        <f t="shared" si="0"/>
        <v>1.5</v>
      </c>
      <c r="H46" s="39" t="str">
        <f t="shared" si="1"/>
        <v>F</v>
      </c>
      <c r="I46" s="34"/>
    </row>
    <row r="47" spans="1:9" ht="15.75">
      <c r="A47" s="28">
        <v>33</v>
      </c>
      <c r="B47" s="48" t="s">
        <v>551</v>
      </c>
      <c r="C47" s="47" t="s">
        <v>552</v>
      </c>
      <c r="D47" s="49" t="s">
        <v>47</v>
      </c>
      <c r="E47" s="30">
        <v>7</v>
      </c>
      <c r="F47" s="11"/>
      <c r="G47" s="32">
        <f t="shared" si="0"/>
        <v>2.1</v>
      </c>
      <c r="H47" s="39" t="str">
        <f t="shared" si="1"/>
        <v>F</v>
      </c>
      <c r="I47" s="34"/>
    </row>
    <row r="48" spans="1:9" ht="15.75">
      <c r="A48" s="28">
        <v>34</v>
      </c>
      <c r="B48" s="48" t="s">
        <v>553</v>
      </c>
      <c r="C48" s="47" t="s">
        <v>554</v>
      </c>
      <c r="D48" s="49" t="s">
        <v>264</v>
      </c>
      <c r="E48" s="30">
        <v>5</v>
      </c>
      <c r="F48" s="11"/>
      <c r="G48" s="32">
        <f t="shared" si="0"/>
        <v>1.5</v>
      </c>
      <c r="H48" s="39" t="str">
        <f t="shared" si="1"/>
        <v>F</v>
      </c>
      <c r="I48" s="34"/>
    </row>
    <row r="49" spans="1:9" ht="15.75">
      <c r="A49" s="28">
        <v>35</v>
      </c>
      <c r="B49" s="48" t="s">
        <v>555</v>
      </c>
      <c r="C49" s="47" t="s">
        <v>556</v>
      </c>
      <c r="D49" s="49" t="s">
        <v>103</v>
      </c>
      <c r="E49" s="30">
        <v>7.5</v>
      </c>
      <c r="F49" s="11"/>
      <c r="G49" s="32">
        <f t="shared" si="0"/>
        <v>2.25</v>
      </c>
      <c r="H49" s="39" t="str">
        <f t="shared" si="1"/>
        <v>F</v>
      </c>
      <c r="I49" s="34"/>
    </row>
    <row r="50" spans="1:9" ht="15.75">
      <c r="A50" s="28">
        <v>36</v>
      </c>
      <c r="B50" s="48" t="s">
        <v>557</v>
      </c>
      <c r="C50" s="47" t="s">
        <v>558</v>
      </c>
      <c r="D50" s="49" t="s">
        <v>104</v>
      </c>
      <c r="E50" s="30">
        <v>9</v>
      </c>
      <c r="F50" s="11"/>
      <c r="G50" s="32">
        <f t="shared" si="0"/>
        <v>2.6999999999999997</v>
      </c>
      <c r="H50" s="39" t="str">
        <f t="shared" si="1"/>
        <v>F</v>
      </c>
      <c r="I50" s="34"/>
    </row>
    <row r="51" spans="1:9" ht="15.75">
      <c r="A51" s="28">
        <v>37</v>
      </c>
      <c r="B51" s="48" t="s">
        <v>559</v>
      </c>
      <c r="C51" s="47" t="s">
        <v>560</v>
      </c>
      <c r="D51" s="49" t="s">
        <v>104</v>
      </c>
      <c r="E51" s="30">
        <v>8</v>
      </c>
      <c r="F51" s="11"/>
      <c r="G51" s="32">
        <f t="shared" si="0"/>
        <v>2.4</v>
      </c>
      <c r="H51" s="39" t="str">
        <f t="shared" si="1"/>
        <v>F</v>
      </c>
      <c r="I51" s="34"/>
    </row>
    <row r="52" spans="1:9" ht="15.75">
      <c r="A52" s="28">
        <v>38</v>
      </c>
      <c r="B52" s="48" t="s">
        <v>561</v>
      </c>
      <c r="C52" s="47" t="s">
        <v>221</v>
      </c>
      <c r="D52" s="49" t="s">
        <v>52</v>
      </c>
      <c r="E52" s="30">
        <v>6</v>
      </c>
      <c r="F52" s="11"/>
      <c r="G52" s="32">
        <f t="shared" si="0"/>
        <v>1.7999999999999998</v>
      </c>
      <c r="H52" s="39" t="str">
        <f t="shared" si="1"/>
        <v>F</v>
      </c>
      <c r="I52" s="34"/>
    </row>
    <row r="53" spans="1:9" ht="15.75">
      <c r="A53" s="28">
        <v>39</v>
      </c>
      <c r="B53" s="48" t="s">
        <v>562</v>
      </c>
      <c r="C53" s="47" t="s">
        <v>563</v>
      </c>
      <c r="D53" s="49" t="s">
        <v>139</v>
      </c>
      <c r="E53" s="30">
        <v>5</v>
      </c>
      <c r="F53" s="11"/>
      <c r="G53" s="32">
        <f t="shared" si="0"/>
        <v>1.5</v>
      </c>
      <c r="H53" s="39" t="str">
        <f t="shared" si="1"/>
        <v>F</v>
      </c>
      <c r="I53" s="34"/>
    </row>
    <row r="54" spans="1:9" ht="15.75">
      <c r="A54" s="28">
        <v>40</v>
      </c>
      <c r="B54" s="48" t="s">
        <v>564</v>
      </c>
      <c r="C54" s="47" t="s">
        <v>565</v>
      </c>
      <c r="D54" s="49" t="s">
        <v>135</v>
      </c>
      <c r="E54" s="30">
        <v>7</v>
      </c>
      <c r="F54" s="11"/>
      <c r="G54" s="32">
        <f t="shared" si="0"/>
        <v>2.1</v>
      </c>
      <c r="H54" s="39" t="str">
        <f t="shared" si="1"/>
        <v>F</v>
      </c>
      <c r="I54" s="34"/>
    </row>
    <row r="55" spans="1:9" ht="15.75">
      <c r="A55" s="28">
        <v>41</v>
      </c>
      <c r="B55" s="48" t="s">
        <v>566</v>
      </c>
      <c r="C55" s="47" t="s">
        <v>567</v>
      </c>
      <c r="D55" s="49" t="s">
        <v>53</v>
      </c>
      <c r="E55" s="30">
        <v>6</v>
      </c>
      <c r="F55" s="11"/>
      <c r="G55" s="32">
        <f t="shared" si="0"/>
        <v>1.7999999999999998</v>
      </c>
      <c r="H55" s="39" t="str">
        <f t="shared" si="1"/>
        <v>F</v>
      </c>
      <c r="I55" s="34"/>
    </row>
    <row r="56" spans="1:9" ht="15.75">
      <c r="A56" s="28">
        <v>42</v>
      </c>
      <c r="B56" s="48" t="s">
        <v>568</v>
      </c>
      <c r="C56" s="47" t="s">
        <v>258</v>
      </c>
      <c r="D56" s="49" t="s">
        <v>54</v>
      </c>
      <c r="E56" s="30">
        <v>0</v>
      </c>
      <c r="F56" s="11"/>
      <c r="G56" s="32">
        <f t="shared" si="0"/>
        <v>0</v>
      </c>
      <c r="H56" s="39" t="str">
        <f t="shared" si="1"/>
        <v>F</v>
      </c>
      <c r="I56" s="34"/>
    </row>
    <row r="57" spans="1:9" ht="15.75">
      <c r="A57" s="28">
        <v>43</v>
      </c>
      <c r="B57" s="48" t="s">
        <v>569</v>
      </c>
      <c r="C57" s="47" t="s">
        <v>570</v>
      </c>
      <c r="D57" s="49" t="s">
        <v>56</v>
      </c>
      <c r="E57" s="30">
        <v>10</v>
      </c>
      <c r="F57" s="11"/>
      <c r="G57" s="32">
        <f t="shared" si="0"/>
        <v>3</v>
      </c>
      <c r="H57" s="39" t="str">
        <f t="shared" si="1"/>
        <v>F</v>
      </c>
      <c r="I57" s="34"/>
    </row>
    <row r="58" spans="1:9" ht="15.75">
      <c r="A58" s="28">
        <v>44</v>
      </c>
      <c r="B58" s="48" t="s">
        <v>571</v>
      </c>
      <c r="C58" s="47" t="s">
        <v>23</v>
      </c>
      <c r="D58" s="49" t="s">
        <v>149</v>
      </c>
      <c r="E58" s="30">
        <v>9</v>
      </c>
      <c r="F58" s="11"/>
      <c r="G58" s="32">
        <f t="shared" si="0"/>
        <v>2.6999999999999997</v>
      </c>
      <c r="H58" s="39" t="str">
        <f t="shared" si="1"/>
        <v>F</v>
      </c>
      <c r="I58" s="34"/>
    </row>
    <row r="59" spans="1:9" ht="15.75">
      <c r="A59" s="28">
        <v>45</v>
      </c>
      <c r="B59" s="48" t="s">
        <v>572</v>
      </c>
      <c r="C59" s="47" t="s">
        <v>573</v>
      </c>
      <c r="D59" s="49" t="s">
        <v>57</v>
      </c>
      <c r="E59" s="30">
        <v>6</v>
      </c>
      <c r="F59" s="11"/>
      <c r="G59" s="32">
        <f t="shared" si="0"/>
        <v>1.7999999999999998</v>
      </c>
      <c r="H59" s="39" t="str">
        <f t="shared" si="1"/>
        <v>F</v>
      </c>
      <c r="I59" s="34"/>
    </row>
    <row r="60" spans="1:9" ht="15.75">
      <c r="A60" s="28">
        <v>46</v>
      </c>
      <c r="B60" s="48" t="s">
        <v>574</v>
      </c>
      <c r="C60" s="47" t="s">
        <v>171</v>
      </c>
      <c r="D60" s="49" t="s">
        <v>92</v>
      </c>
      <c r="E60" s="30">
        <v>8.5</v>
      </c>
      <c r="F60" s="11"/>
      <c r="G60" s="32">
        <f t="shared" si="0"/>
        <v>2.5499999999999998</v>
      </c>
      <c r="H60" s="39" t="str">
        <f t="shared" si="1"/>
        <v>F</v>
      </c>
      <c r="I60" s="34"/>
    </row>
    <row r="61" spans="1:9" ht="15.75">
      <c r="A61" s="28">
        <v>47</v>
      </c>
      <c r="B61" s="48" t="s">
        <v>575</v>
      </c>
      <c r="C61" s="47" t="s">
        <v>576</v>
      </c>
      <c r="D61" s="49" t="s">
        <v>144</v>
      </c>
      <c r="E61" s="30">
        <v>7</v>
      </c>
      <c r="F61" s="11"/>
      <c r="G61" s="32">
        <f t="shared" si="0"/>
        <v>2.1</v>
      </c>
      <c r="H61" s="39" t="str">
        <f t="shared" si="1"/>
        <v>F</v>
      </c>
      <c r="I61" s="34"/>
    </row>
    <row r="62" spans="1:9" ht="15.75">
      <c r="A62" s="28">
        <v>48</v>
      </c>
      <c r="B62" s="48" t="s">
        <v>577</v>
      </c>
      <c r="C62" s="47" t="s">
        <v>49</v>
      </c>
      <c r="D62" s="49" t="s">
        <v>62</v>
      </c>
      <c r="E62" s="30">
        <v>3</v>
      </c>
      <c r="F62" s="11"/>
      <c r="G62" s="32">
        <f t="shared" si="0"/>
        <v>0.89999999999999991</v>
      </c>
      <c r="H62" s="39" t="str">
        <f t="shared" si="1"/>
        <v>F</v>
      </c>
      <c r="I62" s="34"/>
    </row>
    <row r="63" spans="1:9" ht="15.75">
      <c r="A63" s="28">
        <v>49</v>
      </c>
      <c r="B63" s="48" t="s">
        <v>578</v>
      </c>
      <c r="C63" s="47" t="s">
        <v>260</v>
      </c>
      <c r="D63" s="49" t="s">
        <v>94</v>
      </c>
      <c r="E63" s="30">
        <v>7</v>
      </c>
      <c r="F63" s="11"/>
      <c r="G63" s="32">
        <f t="shared" si="0"/>
        <v>2.1</v>
      </c>
      <c r="H63" s="39" t="str">
        <f t="shared" si="1"/>
        <v>F</v>
      </c>
      <c r="I63" s="34"/>
    </row>
    <row r="64" spans="1:9" ht="15.75">
      <c r="A64" s="28">
        <v>50</v>
      </c>
      <c r="B64" s="56" t="s">
        <v>579</v>
      </c>
      <c r="C64" s="57" t="s">
        <v>580</v>
      </c>
      <c r="D64" s="58" t="s">
        <v>129</v>
      </c>
      <c r="E64" s="30">
        <v>9</v>
      </c>
      <c r="F64" s="11"/>
      <c r="G64" s="32">
        <f t="shared" si="0"/>
        <v>2.6999999999999997</v>
      </c>
      <c r="H64" s="39" t="str">
        <f t="shared" si="1"/>
        <v>F</v>
      </c>
      <c r="I64" s="34"/>
    </row>
    <row r="65" spans="1:9" ht="16.5">
      <c r="A65" s="35">
        <v>51</v>
      </c>
      <c r="B65" s="63"/>
      <c r="C65" s="64"/>
      <c r="D65" s="65"/>
      <c r="E65" s="36"/>
      <c r="F65" s="25"/>
      <c r="G65" s="37">
        <f t="shared" si="0"/>
        <v>0</v>
      </c>
      <c r="H65" s="42" t="str">
        <f t="shared" si="1"/>
        <v>F</v>
      </c>
      <c r="I65" s="38"/>
    </row>
    <row r="66" spans="1:9" ht="15.75">
      <c r="A66" s="1"/>
      <c r="B66" s="1"/>
      <c r="C66" s="1"/>
      <c r="D66" s="1"/>
      <c r="E66" s="1"/>
      <c r="F66" s="1"/>
      <c r="G66" s="1"/>
      <c r="H66" s="1"/>
      <c r="I66" s="1"/>
    </row>
    <row r="67" spans="1:9" ht="15.75">
      <c r="A67" s="12" t="str">
        <f>"Cộng danh sách gồm "</f>
        <v xml:space="preserve">Cộng danh sách gồm </v>
      </c>
      <c r="B67" s="12"/>
      <c r="C67" s="12"/>
      <c r="D67" s="13">
        <f>COUNTA(H15:H65)</f>
        <v>51</v>
      </c>
      <c r="E67" s="14">
        <v>1</v>
      </c>
      <c r="F67" s="15"/>
      <c r="G67" s="1"/>
      <c r="H67" s="1"/>
      <c r="I67" s="1"/>
    </row>
    <row r="68" spans="1:9" ht="15.75">
      <c r="A68" s="90" t="s">
        <v>16</v>
      </c>
      <c r="B68" s="90"/>
      <c r="C68" s="90"/>
      <c r="D68" s="16">
        <f>COUNTIF(G15:G65,"&gt;=5")</f>
        <v>0</v>
      </c>
      <c r="E68" s="17">
        <f>D68/D67</f>
        <v>0</v>
      </c>
      <c r="F68" s="18"/>
      <c r="G68" s="1"/>
      <c r="H68" s="1"/>
      <c r="I68" s="1"/>
    </row>
    <row r="69" spans="1:9" ht="15.75">
      <c r="A69" s="90" t="s">
        <v>17</v>
      </c>
      <c r="B69" s="90"/>
      <c r="C69" s="90"/>
      <c r="D69" s="16"/>
      <c r="E69" s="17">
        <f>D69/D67</f>
        <v>0</v>
      </c>
      <c r="F69" s="18"/>
      <c r="G69" s="1"/>
      <c r="H69" s="1"/>
      <c r="I69" s="1"/>
    </row>
    <row r="70" spans="1:9" ht="15.75">
      <c r="A70" s="19"/>
      <c r="B70" s="19"/>
      <c r="C70" s="4"/>
      <c r="D70" s="19"/>
      <c r="E70" s="3"/>
      <c r="F70" s="1"/>
      <c r="G70" s="1"/>
      <c r="H70" s="1"/>
      <c r="I70" s="1"/>
    </row>
    <row r="71" spans="1:9" ht="15.75">
      <c r="A71" s="1"/>
      <c r="B71" s="1"/>
      <c r="C71" s="1"/>
      <c r="D71" s="1"/>
      <c r="E71" s="91" t="str">
        <f ca="1">"TP. Hồ Chí Minh, ngày "&amp;  DAY(NOW())&amp;" tháng " &amp;MONTH(NOW())&amp;" năm "&amp;YEAR(NOW())</f>
        <v>TP. Hồ Chí Minh, ngày 2 tháng 12 năm 2016</v>
      </c>
      <c r="F71" s="91"/>
      <c r="G71" s="91"/>
      <c r="H71" s="91"/>
      <c r="I71" s="91"/>
    </row>
    <row r="72" spans="1:9" ht="15.75">
      <c r="A72" s="70" t="s">
        <v>180</v>
      </c>
      <c r="B72" s="70"/>
      <c r="C72" s="70"/>
      <c r="D72" s="1"/>
      <c r="E72" s="70" t="s">
        <v>18</v>
      </c>
      <c r="F72" s="70"/>
      <c r="G72" s="70"/>
      <c r="H72" s="70"/>
      <c r="I72" s="70"/>
    </row>
    <row r="73" spans="1:9" ht="15.75">
      <c r="A73" s="1"/>
      <c r="B73" s="1"/>
      <c r="C73" s="1"/>
      <c r="D73" s="1"/>
      <c r="E73" s="1"/>
      <c r="F73" s="1"/>
      <c r="G73" s="1"/>
      <c r="H73" s="1"/>
      <c r="I73" s="1"/>
    </row>
    <row r="75" spans="1:9" ht="15.75">
      <c r="F75" s="75" t="s">
        <v>109</v>
      </c>
      <c r="G75" s="75"/>
      <c r="H75" s="75"/>
    </row>
  </sheetData>
  <protectedRanges>
    <protectedRange sqref="A73:D73" name="Range5"/>
    <protectedRange sqref="E15:F65" name="Range3"/>
    <protectedRange sqref="A4" name="Range1"/>
    <protectedRange sqref="E13:F13" name="Range6"/>
    <protectedRange sqref="E73:G73" name="Range5_1_1"/>
    <protectedRange sqref="B64:D65" name="Range3_3_1"/>
    <protectedRange sqref="B15:D63" name="Range3_3_2"/>
    <protectedRange sqref="C9:C10 G8:G9" name="Range2_1_1"/>
    <protectedRange sqref="C8" name="Range2_1_2"/>
    <protectedRange sqref="I15:I19 I21:I65" name="Range4_1"/>
    <protectedRange sqref="I20" name="Range4_1_1"/>
  </protectedRanges>
  <mergeCells count="27">
    <mergeCell ref="F75:H75"/>
    <mergeCell ref="A72:C72"/>
    <mergeCell ref="E72:I72"/>
    <mergeCell ref="A10:B10"/>
    <mergeCell ref="C10:D10"/>
    <mergeCell ref="A12:A13"/>
    <mergeCell ref="B12:B13"/>
    <mergeCell ref="C12:D13"/>
    <mergeCell ref="G12:H12"/>
    <mergeCell ref="I12:I13"/>
    <mergeCell ref="C14:D14"/>
    <mergeCell ref="A68:C68"/>
    <mergeCell ref="A69:C69"/>
    <mergeCell ref="E71:I71"/>
    <mergeCell ref="E10:G10"/>
    <mergeCell ref="A6:I6"/>
    <mergeCell ref="A9:B9"/>
    <mergeCell ref="C9:D9"/>
    <mergeCell ref="A8:D8"/>
    <mergeCell ref="E8:G8"/>
    <mergeCell ref="E9:G9"/>
    <mergeCell ref="A4:D4"/>
    <mergeCell ref="A1:D1"/>
    <mergeCell ref="E1:I1"/>
    <mergeCell ref="A2:D2"/>
    <mergeCell ref="E2:I2"/>
    <mergeCell ref="A3:D3"/>
  </mergeCells>
  <conditionalFormatting sqref="H15:H65">
    <cfRule type="cellIs" dxfId="5" priority="2" stopIfTrue="1" operator="equal">
      <formula>"F"</formula>
    </cfRule>
  </conditionalFormatting>
  <conditionalFormatting sqref="G15:G65">
    <cfRule type="expression" dxfId="4" priority="1" stopIfTrue="1">
      <formula>MAX(#REF!)&lt;4</formula>
    </cfRule>
  </conditionalFormatting>
  <pageMargins left="0.5" right="1.0416666666666666E-2" top="0.75" bottom="0.12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I75"/>
  <sheetViews>
    <sheetView tabSelected="1" view="pageLayout" zoomScaleNormal="100" workbookViewId="0">
      <selection activeCell="J37" sqref="J37"/>
    </sheetView>
  </sheetViews>
  <sheetFormatPr defaultRowHeight="15"/>
  <cols>
    <col min="1" max="1" width="5" customWidth="1"/>
    <col min="2" max="2" width="14.28515625" customWidth="1"/>
    <col min="3" max="3" width="28.140625" customWidth="1"/>
    <col min="4" max="4" width="8.140625" customWidth="1"/>
    <col min="5" max="5" width="8" customWidth="1"/>
    <col min="6" max="6" width="7.5703125" customWidth="1"/>
    <col min="9" max="9" width="9.7109375" customWidth="1"/>
  </cols>
  <sheetData>
    <row r="1" spans="1:9" ht="15.75">
      <c r="A1" s="70" t="s">
        <v>0</v>
      </c>
      <c r="B1" s="70"/>
      <c r="C1" s="70"/>
      <c r="D1" s="70"/>
      <c r="E1" s="70" t="s">
        <v>1</v>
      </c>
      <c r="F1" s="70"/>
      <c r="G1" s="70"/>
      <c r="H1" s="70"/>
      <c r="I1" s="70"/>
    </row>
    <row r="2" spans="1:9" ht="15.75">
      <c r="A2" s="70" t="s">
        <v>2</v>
      </c>
      <c r="B2" s="70"/>
      <c r="C2" s="70"/>
      <c r="D2" s="70"/>
      <c r="E2" s="71" t="s">
        <v>3</v>
      </c>
      <c r="F2" s="71"/>
      <c r="G2" s="71"/>
      <c r="H2" s="71"/>
      <c r="I2" s="71"/>
    </row>
    <row r="3" spans="1:9" ht="15.75">
      <c r="A3" s="70" t="s">
        <v>4</v>
      </c>
      <c r="B3" s="70"/>
      <c r="C3" s="70"/>
      <c r="D3" s="70"/>
      <c r="E3" s="1"/>
      <c r="F3" s="1"/>
      <c r="G3" s="1"/>
      <c r="H3" s="1"/>
      <c r="I3" s="1"/>
    </row>
    <row r="4" spans="1:9" ht="15.75">
      <c r="A4" s="70" t="s">
        <v>19</v>
      </c>
      <c r="B4" s="70"/>
      <c r="C4" s="70"/>
      <c r="D4" s="70"/>
      <c r="E4" s="1"/>
      <c r="F4" s="1"/>
      <c r="G4" s="1"/>
      <c r="H4" s="1"/>
      <c r="I4" s="1"/>
    </row>
    <row r="5" spans="1:9" ht="15.75">
      <c r="A5" s="23"/>
      <c r="B5" s="23"/>
      <c r="C5" s="23"/>
      <c r="D5" s="23"/>
      <c r="E5" s="1"/>
      <c r="F5" s="1"/>
      <c r="G5" s="1"/>
      <c r="H5" s="1"/>
      <c r="I5" s="1"/>
    </row>
    <row r="6" spans="1:9" ht="19.5">
      <c r="A6" s="73" t="s">
        <v>747</v>
      </c>
      <c r="B6" s="73"/>
      <c r="C6" s="73"/>
      <c r="D6" s="73"/>
      <c r="E6" s="73"/>
      <c r="F6" s="73"/>
      <c r="G6" s="73"/>
      <c r="H6" s="73"/>
      <c r="I6" s="73"/>
    </row>
    <row r="7" spans="1:9" ht="15.75">
      <c r="A7" s="68"/>
      <c r="B7" s="68"/>
      <c r="C7" s="68"/>
      <c r="D7" s="68"/>
      <c r="E7" s="68"/>
      <c r="F7" s="68"/>
      <c r="G7" s="68"/>
      <c r="H7" s="68"/>
      <c r="I7" s="68"/>
    </row>
    <row r="8" spans="1:9" ht="15.75">
      <c r="A8" s="72" t="s">
        <v>742</v>
      </c>
      <c r="B8" s="72"/>
      <c r="C8" s="72"/>
      <c r="D8" s="72"/>
      <c r="E8" s="74" t="s">
        <v>744</v>
      </c>
      <c r="F8" s="74"/>
      <c r="G8" s="74"/>
      <c r="H8" s="3"/>
      <c r="I8" s="3"/>
    </row>
    <row r="9" spans="1:9" ht="15.75">
      <c r="A9" s="72" t="s">
        <v>5</v>
      </c>
      <c r="B9" s="72"/>
      <c r="C9" s="72" t="s">
        <v>581</v>
      </c>
      <c r="D9" s="72"/>
      <c r="E9" s="72" t="s">
        <v>745</v>
      </c>
      <c r="F9" s="72"/>
      <c r="G9" s="72"/>
      <c r="H9" s="3"/>
      <c r="I9" s="3"/>
    </row>
    <row r="10" spans="1:9" ht="15.75">
      <c r="A10" s="72" t="s">
        <v>6</v>
      </c>
      <c r="B10" s="72"/>
      <c r="C10" s="72" t="s">
        <v>743</v>
      </c>
      <c r="D10" s="72"/>
      <c r="E10" s="72" t="s">
        <v>746</v>
      </c>
      <c r="F10" s="72"/>
      <c r="G10" s="72"/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77" t="s">
        <v>7</v>
      </c>
      <c r="B12" s="79" t="s">
        <v>8</v>
      </c>
      <c r="C12" s="81" t="s">
        <v>9</v>
      </c>
      <c r="D12" s="82"/>
      <c r="E12" s="5" t="s">
        <v>10</v>
      </c>
      <c r="F12" s="5" t="s">
        <v>11</v>
      </c>
      <c r="G12" s="85" t="s">
        <v>12</v>
      </c>
      <c r="H12" s="86"/>
      <c r="I12" s="87" t="s">
        <v>13</v>
      </c>
    </row>
    <row r="13" spans="1:9" ht="15.75">
      <c r="A13" s="78"/>
      <c r="B13" s="80"/>
      <c r="C13" s="83"/>
      <c r="D13" s="84"/>
      <c r="E13" s="6">
        <v>0.3</v>
      </c>
      <c r="F13" s="6">
        <v>0.7</v>
      </c>
      <c r="G13" s="7" t="s">
        <v>14</v>
      </c>
      <c r="H13" s="7" t="s">
        <v>15</v>
      </c>
      <c r="I13" s="88"/>
    </row>
    <row r="14" spans="1:9" ht="15.75">
      <c r="A14" s="24">
        <v>1</v>
      </c>
      <c r="B14" s="46">
        <v>2</v>
      </c>
      <c r="C14" s="89">
        <v>3</v>
      </c>
      <c r="D14" s="89"/>
      <c r="E14" s="24">
        <v>4</v>
      </c>
      <c r="F14" s="24">
        <v>5</v>
      </c>
      <c r="G14" s="24">
        <v>6</v>
      </c>
      <c r="H14" s="26">
        <v>7</v>
      </c>
      <c r="I14" s="7">
        <v>8</v>
      </c>
    </row>
    <row r="15" spans="1:9" ht="15.75">
      <c r="A15" s="27">
        <v>1</v>
      </c>
      <c r="B15" s="50" t="s">
        <v>582</v>
      </c>
      <c r="C15" s="51" t="s">
        <v>583</v>
      </c>
      <c r="D15" s="52" t="s">
        <v>95</v>
      </c>
      <c r="E15" s="29">
        <v>6</v>
      </c>
      <c r="F15" s="9"/>
      <c r="G15" s="31">
        <f>E15*$E$13+F15*$F$13</f>
        <v>1.7999999999999998</v>
      </c>
      <c r="H15" s="10" t="str">
        <f>IF(G15&lt;4,"F",IF(G15&lt;=4.9,"D",IF(G15&lt;=5.4,"D+",IF(G15&lt;=5.9,"C",IF(G15&lt;=6.9,"C+",IF(G15&lt;=7.9,"B",IF(G15&lt;=8.4,"B+","A")))))))</f>
        <v>F</v>
      </c>
      <c r="I15" s="33"/>
    </row>
    <row r="16" spans="1:9" ht="15.75">
      <c r="A16" s="28">
        <v>2</v>
      </c>
      <c r="B16" s="48" t="s">
        <v>584</v>
      </c>
      <c r="C16" s="47" t="s">
        <v>585</v>
      </c>
      <c r="D16" s="49" t="s">
        <v>586</v>
      </c>
      <c r="E16" s="30">
        <v>5</v>
      </c>
      <c r="F16" s="11"/>
      <c r="G16" s="32">
        <f t="shared" ref="G16:G65" si="0">E16*$E$13+F16*$F$13</f>
        <v>1.5</v>
      </c>
      <c r="H16" s="39" t="str">
        <f t="shared" ref="H16:H65" si="1">IF(G16&lt;4,"F",IF(G16&lt;=4.9,"D",IF(G16&lt;=5.4,"D+",IF(G16&lt;=5.9,"C",IF(G16&lt;=6.9,"C+",IF(G16&lt;=7.9,"B",IF(G16&lt;=8.4,"B+","A")))))))</f>
        <v>F</v>
      </c>
      <c r="I16" s="34"/>
    </row>
    <row r="17" spans="1:9" ht="15.75">
      <c r="A17" s="28">
        <v>3</v>
      </c>
      <c r="B17" s="48" t="s">
        <v>587</v>
      </c>
      <c r="C17" s="47" t="s">
        <v>160</v>
      </c>
      <c r="D17" s="49" t="s">
        <v>173</v>
      </c>
      <c r="E17" s="30">
        <v>6</v>
      </c>
      <c r="F17" s="11"/>
      <c r="G17" s="32">
        <f t="shared" si="0"/>
        <v>1.7999999999999998</v>
      </c>
      <c r="H17" s="39" t="str">
        <f t="shared" si="1"/>
        <v>F</v>
      </c>
      <c r="I17" s="34"/>
    </row>
    <row r="18" spans="1:9" ht="15.75">
      <c r="A18" s="28">
        <v>4</v>
      </c>
      <c r="B18" s="48" t="s">
        <v>588</v>
      </c>
      <c r="C18" s="47" t="s">
        <v>589</v>
      </c>
      <c r="D18" s="49" t="s">
        <v>67</v>
      </c>
      <c r="E18" s="30">
        <v>5</v>
      </c>
      <c r="F18" s="11"/>
      <c r="G18" s="32">
        <f t="shared" si="0"/>
        <v>1.5</v>
      </c>
      <c r="H18" s="39" t="str">
        <f t="shared" si="1"/>
        <v>F</v>
      </c>
      <c r="I18" s="34"/>
    </row>
    <row r="19" spans="1:9" ht="15.75">
      <c r="A19" s="28">
        <v>5</v>
      </c>
      <c r="B19" s="48" t="s">
        <v>590</v>
      </c>
      <c r="C19" s="47" t="s">
        <v>233</v>
      </c>
      <c r="D19" s="49" t="s">
        <v>21</v>
      </c>
      <c r="E19" s="30">
        <v>6</v>
      </c>
      <c r="F19" s="11"/>
      <c r="G19" s="32">
        <f t="shared" si="0"/>
        <v>1.7999999999999998</v>
      </c>
      <c r="H19" s="39" t="str">
        <f t="shared" si="1"/>
        <v>F</v>
      </c>
      <c r="I19" s="34"/>
    </row>
    <row r="20" spans="1:9" ht="15.75">
      <c r="A20" s="28">
        <v>6</v>
      </c>
      <c r="B20" s="48" t="s">
        <v>591</v>
      </c>
      <c r="C20" s="47" t="s">
        <v>192</v>
      </c>
      <c r="D20" s="49" t="s">
        <v>111</v>
      </c>
      <c r="E20" s="30">
        <v>5</v>
      </c>
      <c r="F20" s="11"/>
      <c r="G20" s="32">
        <f t="shared" si="0"/>
        <v>1.5</v>
      </c>
      <c r="H20" s="39" t="str">
        <f t="shared" si="1"/>
        <v>F</v>
      </c>
      <c r="I20" s="34"/>
    </row>
    <row r="21" spans="1:9" ht="15.75">
      <c r="A21" s="28">
        <v>7</v>
      </c>
      <c r="B21" s="48" t="s">
        <v>592</v>
      </c>
      <c r="C21" s="47" t="s">
        <v>244</v>
      </c>
      <c r="D21" s="49" t="s">
        <v>68</v>
      </c>
      <c r="E21" s="30">
        <v>6</v>
      </c>
      <c r="F21" s="11"/>
      <c r="G21" s="32">
        <f t="shared" si="0"/>
        <v>1.7999999999999998</v>
      </c>
      <c r="H21" s="39" t="str">
        <f t="shared" si="1"/>
        <v>F</v>
      </c>
      <c r="I21" s="34"/>
    </row>
    <row r="22" spans="1:9" ht="15.75">
      <c r="A22" s="28">
        <v>8</v>
      </c>
      <c r="B22" s="48" t="s">
        <v>593</v>
      </c>
      <c r="C22" s="47" t="s">
        <v>594</v>
      </c>
      <c r="D22" s="49" t="s">
        <v>25</v>
      </c>
      <c r="E22" s="30">
        <v>0</v>
      </c>
      <c r="F22" s="11"/>
      <c r="G22" s="32">
        <f t="shared" si="0"/>
        <v>0</v>
      </c>
      <c r="H22" s="39" t="str">
        <f t="shared" si="1"/>
        <v>F</v>
      </c>
      <c r="I22" s="34" t="s">
        <v>748</v>
      </c>
    </row>
    <row r="23" spans="1:9" ht="15.75">
      <c r="A23" s="28">
        <v>9</v>
      </c>
      <c r="B23" s="48" t="s">
        <v>595</v>
      </c>
      <c r="C23" s="47" t="s">
        <v>250</v>
      </c>
      <c r="D23" s="49" t="s">
        <v>98</v>
      </c>
      <c r="E23" s="30">
        <v>7</v>
      </c>
      <c r="F23" s="11"/>
      <c r="G23" s="32">
        <f t="shared" si="0"/>
        <v>2.1</v>
      </c>
      <c r="H23" s="39" t="str">
        <f t="shared" si="1"/>
        <v>F</v>
      </c>
      <c r="I23" s="34"/>
    </row>
    <row r="24" spans="1:9" ht="15.75">
      <c r="A24" s="28">
        <v>10</v>
      </c>
      <c r="B24" s="48" t="s">
        <v>596</v>
      </c>
      <c r="C24" s="47" t="s">
        <v>257</v>
      </c>
      <c r="D24" s="49" t="s">
        <v>70</v>
      </c>
      <c r="E24" s="30">
        <v>5</v>
      </c>
      <c r="F24" s="11"/>
      <c r="G24" s="32">
        <f t="shared" si="0"/>
        <v>1.5</v>
      </c>
      <c r="H24" s="39" t="str">
        <f t="shared" si="1"/>
        <v>F</v>
      </c>
      <c r="I24" s="34"/>
    </row>
    <row r="25" spans="1:9" ht="15.75">
      <c r="A25" s="28">
        <v>11</v>
      </c>
      <c r="B25" s="48" t="s">
        <v>597</v>
      </c>
      <c r="C25" s="47" t="s">
        <v>61</v>
      </c>
      <c r="D25" s="49" t="s">
        <v>101</v>
      </c>
      <c r="E25" s="30">
        <v>6</v>
      </c>
      <c r="F25" s="11"/>
      <c r="G25" s="32">
        <f t="shared" si="0"/>
        <v>1.7999999999999998</v>
      </c>
      <c r="H25" s="39" t="str">
        <f t="shared" si="1"/>
        <v>F</v>
      </c>
      <c r="I25" s="34"/>
    </row>
    <row r="26" spans="1:9" ht="15.75">
      <c r="A26" s="28">
        <v>12</v>
      </c>
      <c r="B26" s="48" t="s">
        <v>598</v>
      </c>
      <c r="C26" s="47" t="s">
        <v>599</v>
      </c>
      <c r="D26" s="49" t="s">
        <v>74</v>
      </c>
      <c r="E26" s="30">
        <v>1</v>
      </c>
      <c r="F26" s="11"/>
      <c r="G26" s="32">
        <f t="shared" si="0"/>
        <v>0.3</v>
      </c>
      <c r="H26" s="39" t="str">
        <f t="shared" si="1"/>
        <v>F</v>
      </c>
      <c r="I26" s="34"/>
    </row>
    <row r="27" spans="1:9" ht="15.75">
      <c r="A27" s="28">
        <v>13</v>
      </c>
      <c r="B27" s="48" t="s">
        <v>600</v>
      </c>
      <c r="C27" s="47" t="s">
        <v>601</v>
      </c>
      <c r="D27" s="49" t="s">
        <v>39</v>
      </c>
      <c r="E27" s="30">
        <v>6.5</v>
      </c>
      <c r="F27" s="11"/>
      <c r="G27" s="32">
        <f t="shared" si="0"/>
        <v>1.95</v>
      </c>
      <c r="H27" s="39" t="str">
        <f t="shared" si="1"/>
        <v>F</v>
      </c>
      <c r="I27" s="34"/>
    </row>
    <row r="28" spans="1:9" ht="15.75">
      <c r="A28" s="28">
        <v>14</v>
      </c>
      <c r="B28" s="48" t="s">
        <v>602</v>
      </c>
      <c r="C28" s="47" t="s">
        <v>603</v>
      </c>
      <c r="D28" s="49" t="s">
        <v>143</v>
      </c>
      <c r="E28" s="30">
        <v>4.5</v>
      </c>
      <c r="F28" s="11"/>
      <c r="G28" s="32">
        <f t="shared" si="0"/>
        <v>1.3499999999999999</v>
      </c>
      <c r="H28" s="39" t="str">
        <f t="shared" si="1"/>
        <v>F</v>
      </c>
      <c r="I28" s="34"/>
    </row>
    <row r="29" spans="1:9" ht="15.75">
      <c r="A29" s="28">
        <v>15</v>
      </c>
      <c r="B29" s="48" t="s">
        <v>604</v>
      </c>
      <c r="C29" s="47" t="s">
        <v>133</v>
      </c>
      <c r="D29" s="49" t="s">
        <v>102</v>
      </c>
      <c r="E29" s="30">
        <v>7</v>
      </c>
      <c r="F29" s="11"/>
      <c r="G29" s="32">
        <f t="shared" si="0"/>
        <v>2.1</v>
      </c>
      <c r="H29" s="39" t="str">
        <f t="shared" si="1"/>
        <v>F</v>
      </c>
      <c r="I29" s="34"/>
    </row>
    <row r="30" spans="1:9" ht="15.75">
      <c r="A30" s="28">
        <v>16</v>
      </c>
      <c r="B30" s="48" t="s">
        <v>605</v>
      </c>
      <c r="C30" s="47" t="s">
        <v>231</v>
      </c>
      <c r="D30" s="49" t="s">
        <v>47</v>
      </c>
      <c r="E30" s="30">
        <v>6</v>
      </c>
      <c r="F30" s="11"/>
      <c r="G30" s="32">
        <f t="shared" si="0"/>
        <v>1.7999999999999998</v>
      </c>
      <c r="H30" s="39" t="str">
        <f t="shared" si="1"/>
        <v>F</v>
      </c>
      <c r="I30" s="34"/>
    </row>
    <row r="31" spans="1:9" ht="15.75">
      <c r="A31" s="28">
        <v>17</v>
      </c>
      <c r="B31" s="48" t="s">
        <v>606</v>
      </c>
      <c r="C31" s="47" t="s">
        <v>607</v>
      </c>
      <c r="D31" s="49" t="s">
        <v>57</v>
      </c>
      <c r="E31" s="30">
        <v>6.5</v>
      </c>
      <c r="F31" s="11"/>
      <c r="G31" s="32">
        <f t="shared" si="0"/>
        <v>1.95</v>
      </c>
      <c r="H31" s="39" t="str">
        <f t="shared" si="1"/>
        <v>F</v>
      </c>
      <c r="I31" s="34"/>
    </row>
    <row r="32" spans="1:9" ht="15.75">
      <c r="A32" s="28">
        <v>18</v>
      </c>
      <c r="B32" s="48" t="s">
        <v>608</v>
      </c>
      <c r="C32" s="47" t="s">
        <v>164</v>
      </c>
      <c r="D32" s="49" t="s">
        <v>141</v>
      </c>
      <c r="E32" s="30">
        <v>7</v>
      </c>
      <c r="F32" s="11"/>
      <c r="G32" s="32">
        <f t="shared" si="0"/>
        <v>2.1</v>
      </c>
      <c r="H32" s="39" t="str">
        <f t="shared" si="1"/>
        <v>F</v>
      </c>
      <c r="I32" s="34"/>
    </row>
    <row r="33" spans="1:9" ht="15.75">
      <c r="A33" s="28">
        <v>19</v>
      </c>
      <c r="B33" s="48" t="s">
        <v>609</v>
      </c>
      <c r="C33" s="47" t="s">
        <v>610</v>
      </c>
      <c r="D33" s="49" t="s">
        <v>58</v>
      </c>
      <c r="E33" s="30">
        <v>5</v>
      </c>
      <c r="F33" s="11"/>
      <c r="G33" s="32">
        <f t="shared" si="0"/>
        <v>1.5</v>
      </c>
      <c r="H33" s="39" t="str">
        <f t="shared" si="1"/>
        <v>F</v>
      </c>
      <c r="I33" s="34"/>
    </row>
    <row r="34" spans="1:9" ht="15.75">
      <c r="A34" s="28">
        <v>20</v>
      </c>
      <c r="B34" s="48" t="s">
        <v>611</v>
      </c>
      <c r="C34" s="47" t="s">
        <v>206</v>
      </c>
      <c r="D34" s="49" t="s">
        <v>58</v>
      </c>
      <c r="E34" s="30">
        <v>5</v>
      </c>
      <c r="F34" s="11"/>
      <c r="G34" s="32">
        <f t="shared" si="0"/>
        <v>1.5</v>
      </c>
      <c r="H34" s="39" t="str">
        <f t="shared" si="1"/>
        <v>F</v>
      </c>
      <c r="I34" s="34"/>
    </row>
    <row r="35" spans="1:9" ht="15.75">
      <c r="A35" s="28">
        <v>21</v>
      </c>
      <c r="B35" s="48" t="s">
        <v>612</v>
      </c>
      <c r="C35" s="47" t="s">
        <v>75</v>
      </c>
      <c r="D35" s="49" t="s">
        <v>88</v>
      </c>
      <c r="E35" s="30">
        <v>6.5</v>
      </c>
      <c r="F35" s="11"/>
      <c r="G35" s="32">
        <f t="shared" si="0"/>
        <v>1.95</v>
      </c>
      <c r="H35" s="39" t="str">
        <f t="shared" si="1"/>
        <v>F</v>
      </c>
      <c r="I35" s="34"/>
    </row>
    <row r="36" spans="1:9" ht="15.75">
      <c r="A36" s="28">
        <v>22</v>
      </c>
      <c r="B36" s="48" t="s">
        <v>613</v>
      </c>
      <c r="C36" s="47" t="s">
        <v>175</v>
      </c>
      <c r="D36" s="49" t="s">
        <v>614</v>
      </c>
      <c r="E36" s="30">
        <v>6</v>
      </c>
      <c r="F36" s="11"/>
      <c r="G36" s="32">
        <f t="shared" si="0"/>
        <v>1.7999999999999998</v>
      </c>
      <c r="H36" s="39" t="str">
        <f t="shared" si="1"/>
        <v>F</v>
      </c>
      <c r="I36" s="34"/>
    </row>
    <row r="37" spans="1:9" ht="15.75">
      <c r="A37" s="28">
        <v>23</v>
      </c>
      <c r="B37" s="48" t="s">
        <v>615</v>
      </c>
      <c r="C37" s="47" t="s">
        <v>93</v>
      </c>
      <c r="D37" s="49" t="s">
        <v>163</v>
      </c>
      <c r="E37" s="30">
        <v>5</v>
      </c>
      <c r="F37" s="11"/>
      <c r="G37" s="32">
        <f t="shared" si="0"/>
        <v>1.5</v>
      </c>
      <c r="H37" s="39" t="str">
        <f t="shared" si="1"/>
        <v>F</v>
      </c>
      <c r="I37" s="34"/>
    </row>
    <row r="38" spans="1:9" ht="15.75">
      <c r="A38" s="28">
        <v>24</v>
      </c>
      <c r="B38" s="48" t="s">
        <v>616</v>
      </c>
      <c r="C38" s="47" t="s">
        <v>617</v>
      </c>
      <c r="D38" s="49" t="s">
        <v>618</v>
      </c>
      <c r="E38" s="30">
        <v>8</v>
      </c>
      <c r="F38" s="11"/>
      <c r="G38" s="32">
        <f t="shared" si="0"/>
        <v>2.4</v>
      </c>
      <c r="H38" s="39" t="str">
        <f t="shared" si="1"/>
        <v>F</v>
      </c>
      <c r="I38" s="34"/>
    </row>
    <row r="39" spans="1:9" ht="15.75">
      <c r="A39" s="28">
        <v>25</v>
      </c>
      <c r="B39" s="48" t="s">
        <v>619</v>
      </c>
      <c r="C39" s="47" t="s">
        <v>125</v>
      </c>
      <c r="D39" s="49" t="s">
        <v>241</v>
      </c>
      <c r="E39" s="30">
        <v>8</v>
      </c>
      <c r="F39" s="11"/>
      <c r="G39" s="32">
        <f t="shared" si="0"/>
        <v>2.4</v>
      </c>
      <c r="H39" s="39" t="str">
        <f t="shared" si="1"/>
        <v>F</v>
      </c>
      <c r="I39" s="34"/>
    </row>
    <row r="40" spans="1:9" ht="15.75">
      <c r="A40" s="28">
        <v>26</v>
      </c>
      <c r="B40" s="48" t="s">
        <v>620</v>
      </c>
      <c r="C40" s="47" t="s">
        <v>201</v>
      </c>
      <c r="D40" s="49" t="s">
        <v>165</v>
      </c>
      <c r="E40" s="30">
        <v>7</v>
      </c>
      <c r="F40" s="11"/>
      <c r="G40" s="32">
        <f t="shared" si="0"/>
        <v>2.1</v>
      </c>
      <c r="H40" s="39" t="str">
        <f t="shared" si="1"/>
        <v>F</v>
      </c>
      <c r="I40" s="34"/>
    </row>
    <row r="41" spans="1:9" ht="15.75">
      <c r="A41" s="28">
        <v>27</v>
      </c>
      <c r="B41" s="48" t="s">
        <v>621</v>
      </c>
      <c r="C41" s="47" t="s">
        <v>622</v>
      </c>
      <c r="D41" s="49" t="s">
        <v>623</v>
      </c>
      <c r="E41" s="30">
        <v>5</v>
      </c>
      <c r="F41" s="11"/>
      <c r="G41" s="32">
        <f t="shared" si="0"/>
        <v>1.5</v>
      </c>
      <c r="H41" s="39" t="str">
        <f t="shared" si="1"/>
        <v>F</v>
      </c>
      <c r="I41" s="34"/>
    </row>
    <row r="42" spans="1:9" ht="15.75">
      <c r="A42" s="28">
        <v>28</v>
      </c>
      <c r="B42" s="48" t="s">
        <v>624</v>
      </c>
      <c r="C42" s="47" t="s">
        <v>625</v>
      </c>
      <c r="D42" s="49" t="s">
        <v>106</v>
      </c>
      <c r="E42" s="30">
        <v>7</v>
      </c>
      <c r="F42" s="11"/>
      <c r="G42" s="32">
        <f t="shared" si="0"/>
        <v>2.1</v>
      </c>
      <c r="H42" s="39" t="str">
        <f t="shared" si="1"/>
        <v>F</v>
      </c>
      <c r="I42" s="34"/>
    </row>
    <row r="43" spans="1:9" ht="15.75">
      <c r="A43" s="28">
        <v>29</v>
      </c>
      <c r="B43" s="48" t="s">
        <v>626</v>
      </c>
      <c r="C43" s="47" t="s">
        <v>355</v>
      </c>
      <c r="D43" s="49" t="s">
        <v>166</v>
      </c>
      <c r="E43" s="30">
        <v>4</v>
      </c>
      <c r="F43" s="11"/>
      <c r="G43" s="32">
        <f t="shared" si="0"/>
        <v>1.2</v>
      </c>
      <c r="H43" s="39" t="str">
        <f t="shared" si="1"/>
        <v>F</v>
      </c>
      <c r="I43" s="34"/>
    </row>
    <row r="44" spans="1:9" ht="15.75">
      <c r="A44" s="28">
        <v>30</v>
      </c>
      <c r="B44" s="48" t="s">
        <v>627</v>
      </c>
      <c r="C44" s="47" t="s">
        <v>628</v>
      </c>
      <c r="D44" s="49" t="s">
        <v>59</v>
      </c>
      <c r="E44" s="30">
        <v>6</v>
      </c>
      <c r="F44" s="11"/>
      <c r="G44" s="32">
        <f t="shared" si="0"/>
        <v>1.7999999999999998</v>
      </c>
      <c r="H44" s="39" t="str">
        <f t="shared" si="1"/>
        <v>F</v>
      </c>
      <c r="I44" s="34"/>
    </row>
    <row r="45" spans="1:9" ht="15.75">
      <c r="A45" s="28">
        <v>31</v>
      </c>
      <c r="B45" s="48" t="s">
        <v>629</v>
      </c>
      <c r="C45" s="47" t="s">
        <v>227</v>
      </c>
      <c r="D45" s="49" t="s">
        <v>90</v>
      </c>
      <c r="E45" s="30">
        <v>8</v>
      </c>
      <c r="F45" s="11"/>
      <c r="G45" s="32">
        <f t="shared" si="0"/>
        <v>2.4</v>
      </c>
      <c r="H45" s="39" t="str">
        <f t="shared" si="1"/>
        <v>F</v>
      </c>
      <c r="I45" s="34"/>
    </row>
    <row r="46" spans="1:9" ht="15.75">
      <c r="A46" s="28">
        <v>32</v>
      </c>
      <c r="B46" s="48" t="s">
        <v>630</v>
      </c>
      <c r="C46" s="47" t="s">
        <v>176</v>
      </c>
      <c r="D46" s="49" t="s">
        <v>261</v>
      </c>
      <c r="E46" s="30">
        <v>7</v>
      </c>
      <c r="F46" s="11"/>
      <c r="G46" s="32">
        <f t="shared" si="0"/>
        <v>2.1</v>
      </c>
      <c r="H46" s="39" t="str">
        <f t="shared" si="1"/>
        <v>F</v>
      </c>
      <c r="I46" s="34"/>
    </row>
    <row r="47" spans="1:9" ht="15.75">
      <c r="A47" s="28">
        <v>33</v>
      </c>
      <c r="B47" s="48" t="s">
        <v>631</v>
      </c>
      <c r="C47" s="47" t="s">
        <v>41</v>
      </c>
      <c r="D47" s="49" t="s">
        <v>91</v>
      </c>
      <c r="E47" s="30">
        <v>5.5</v>
      </c>
      <c r="F47" s="11"/>
      <c r="G47" s="32">
        <f t="shared" si="0"/>
        <v>1.65</v>
      </c>
      <c r="H47" s="39" t="str">
        <f t="shared" si="1"/>
        <v>F</v>
      </c>
      <c r="I47" s="34"/>
    </row>
    <row r="48" spans="1:9" ht="15.75">
      <c r="A48" s="28">
        <v>34</v>
      </c>
      <c r="B48" s="48" t="s">
        <v>632</v>
      </c>
      <c r="C48" s="47" t="s">
        <v>633</v>
      </c>
      <c r="D48" s="49" t="s">
        <v>107</v>
      </c>
      <c r="E48" s="30">
        <v>5</v>
      </c>
      <c r="F48" s="11"/>
      <c r="G48" s="32">
        <f t="shared" si="0"/>
        <v>1.5</v>
      </c>
      <c r="H48" s="39" t="str">
        <f t="shared" si="1"/>
        <v>F</v>
      </c>
      <c r="I48" s="34"/>
    </row>
    <row r="49" spans="1:9" ht="15.75">
      <c r="A49" s="28">
        <v>35</v>
      </c>
      <c r="B49" s="48" t="s">
        <v>634</v>
      </c>
      <c r="C49" s="47" t="s">
        <v>176</v>
      </c>
      <c r="D49" s="49" t="s">
        <v>107</v>
      </c>
      <c r="E49" s="30">
        <v>7</v>
      </c>
      <c r="F49" s="11"/>
      <c r="G49" s="32">
        <f t="shared" si="0"/>
        <v>2.1</v>
      </c>
      <c r="H49" s="39" t="str">
        <f t="shared" si="1"/>
        <v>F</v>
      </c>
      <c r="I49" s="34"/>
    </row>
    <row r="50" spans="1:9" ht="15.75">
      <c r="A50" s="28">
        <v>36</v>
      </c>
      <c r="B50" s="48" t="s">
        <v>635</v>
      </c>
      <c r="C50" s="47" t="s">
        <v>636</v>
      </c>
      <c r="D50" s="49" t="s">
        <v>92</v>
      </c>
      <c r="E50" s="30">
        <v>7</v>
      </c>
      <c r="F50" s="11"/>
      <c r="G50" s="32">
        <f t="shared" si="0"/>
        <v>2.1</v>
      </c>
      <c r="H50" s="39" t="str">
        <f t="shared" si="1"/>
        <v>F</v>
      </c>
      <c r="I50" s="34"/>
    </row>
    <row r="51" spans="1:9" ht="15.75">
      <c r="A51" s="28">
        <v>37</v>
      </c>
      <c r="B51" s="48" t="s">
        <v>637</v>
      </c>
      <c r="C51" s="47" t="s">
        <v>638</v>
      </c>
      <c r="D51" s="49" t="s">
        <v>156</v>
      </c>
      <c r="E51" s="30">
        <v>6</v>
      </c>
      <c r="F51" s="11"/>
      <c r="G51" s="32">
        <f t="shared" si="0"/>
        <v>1.7999999999999998</v>
      </c>
      <c r="H51" s="39" t="str">
        <f t="shared" si="1"/>
        <v>F</v>
      </c>
      <c r="I51" s="34"/>
    </row>
    <row r="52" spans="1:9" ht="15.75">
      <c r="A52" s="28">
        <v>38</v>
      </c>
      <c r="B52" s="48" t="s">
        <v>639</v>
      </c>
      <c r="C52" s="47" t="s">
        <v>640</v>
      </c>
      <c r="D52" s="49" t="s">
        <v>108</v>
      </c>
      <c r="E52" s="30">
        <v>6</v>
      </c>
      <c r="F52" s="11"/>
      <c r="G52" s="32">
        <f t="shared" si="0"/>
        <v>1.7999999999999998</v>
      </c>
      <c r="H52" s="39" t="str">
        <f t="shared" si="1"/>
        <v>F</v>
      </c>
      <c r="I52" s="34"/>
    </row>
    <row r="53" spans="1:9" ht="15.75">
      <c r="A53" s="28">
        <v>39</v>
      </c>
      <c r="B53" s="48" t="s">
        <v>641</v>
      </c>
      <c r="C53" s="47" t="s">
        <v>642</v>
      </c>
      <c r="D53" s="49" t="s">
        <v>144</v>
      </c>
      <c r="E53" s="30">
        <v>5</v>
      </c>
      <c r="F53" s="11"/>
      <c r="G53" s="32">
        <f t="shared" si="0"/>
        <v>1.5</v>
      </c>
      <c r="H53" s="39" t="str">
        <f t="shared" si="1"/>
        <v>F</v>
      </c>
      <c r="I53" s="34"/>
    </row>
    <row r="54" spans="1:9" ht="15.75">
      <c r="A54" s="28">
        <v>40</v>
      </c>
      <c r="B54" s="48" t="s">
        <v>643</v>
      </c>
      <c r="C54" s="47" t="s">
        <v>644</v>
      </c>
      <c r="D54" s="49" t="s">
        <v>144</v>
      </c>
      <c r="E54" s="30">
        <v>7</v>
      </c>
      <c r="F54" s="11"/>
      <c r="G54" s="32">
        <f t="shared" si="0"/>
        <v>2.1</v>
      </c>
      <c r="H54" s="39" t="str">
        <f t="shared" si="1"/>
        <v>F</v>
      </c>
      <c r="I54" s="34"/>
    </row>
    <row r="55" spans="1:9" ht="15.75">
      <c r="A55" s="28">
        <v>41</v>
      </c>
      <c r="B55" s="48" t="s">
        <v>645</v>
      </c>
      <c r="C55" s="47" t="s">
        <v>100</v>
      </c>
      <c r="D55" s="49" t="s">
        <v>60</v>
      </c>
      <c r="E55" s="30">
        <v>5</v>
      </c>
      <c r="F55" s="11"/>
      <c r="G55" s="32">
        <f t="shared" si="0"/>
        <v>1.5</v>
      </c>
      <c r="H55" s="39" t="str">
        <f t="shared" si="1"/>
        <v>F</v>
      </c>
      <c r="I55" s="34"/>
    </row>
    <row r="56" spans="1:9" ht="15.75">
      <c r="A56" s="28">
        <v>42</v>
      </c>
      <c r="B56" s="48" t="s">
        <v>646</v>
      </c>
      <c r="C56" s="47" t="s">
        <v>26</v>
      </c>
      <c r="D56" s="49" t="s">
        <v>245</v>
      </c>
      <c r="E56" s="30">
        <v>5</v>
      </c>
      <c r="F56" s="11"/>
      <c r="G56" s="32">
        <f t="shared" si="0"/>
        <v>1.5</v>
      </c>
      <c r="H56" s="39" t="str">
        <f t="shared" si="1"/>
        <v>F</v>
      </c>
      <c r="I56" s="34"/>
    </row>
    <row r="57" spans="1:9" ht="15.75">
      <c r="A57" s="28">
        <v>43</v>
      </c>
      <c r="B57" s="48" t="s">
        <v>647</v>
      </c>
      <c r="C57" s="47" t="s">
        <v>648</v>
      </c>
      <c r="D57" s="49" t="s">
        <v>253</v>
      </c>
      <c r="E57" s="30">
        <v>6</v>
      </c>
      <c r="F57" s="11"/>
      <c r="G57" s="32">
        <f t="shared" si="0"/>
        <v>1.7999999999999998</v>
      </c>
      <c r="H57" s="39" t="str">
        <f t="shared" si="1"/>
        <v>F</v>
      </c>
      <c r="I57" s="34"/>
    </row>
    <row r="58" spans="1:9" ht="15.75">
      <c r="A58" s="28">
        <v>44</v>
      </c>
      <c r="B58" s="48" t="s">
        <v>649</v>
      </c>
      <c r="C58" s="47" t="s">
        <v>650</v>
      </c>
      <c r="D58" s="49" t="s">
        <v>651</v>
      </c>
      <c r="E58" s="30">
        <v>5</v>
      </c>
      <c r="F58" s="11"/>
      <c r="G58" s="32">
        <f t="shared" si="0"/>
        <v>1.5</v>
      </c>
      <c r="H58" s="39" t="str">
        <f t="shared" si="1"/>
        <v>F</v>
      </c>
      <c r="I58" s="34"/>
    </row>
    <row r="59" spans="1:9" ht="15.75">
      <c r="A59" s="28">
        <v>45</v>
      </c>
      <c r="B59" s="48" t="s">
        <v>652</v>
      </c>
      <c r="C59" s="47" t="s">
        <v>653</v>
      </c>
      <c r="D59" s="49" t="s">
        <v>168</v>
      </c>
      <c r="E59" s="30">
        <v>7</v>
      </c>
      <c r="F59" s="11"/>
      <c r="G59" s="32">
        <f t="shared" si="0"/>
        <v>2.1</v>
      </c>
      <c r="H59" s="39" t="str">
        <f t="shared" si="1"/>
        <v>F</v>
      </c>
      <c r="I59" s="34"/>
    </row>
    <row r="60" spans="1:9" ht="15.75">
      <c r="A60" s="28">
        <v>46</v>
      </c>
      <c r="B60" s="48" t="s">
        <v>654</v>
      </c>
      <c r="C60" s="47" t="s">
        <v>89</v>
      </c>
      <c r="D60" s="49" t="s">
        <v>94</v>
      </c>
      <c r="E60" s="30">
        <v>7</v>
      </c>
      <c r="F60" s="11"/>
      <c r="G60" s="32">
        <f t="shared" si="0"/>
        <v>2.1</v>
      </c>
      <c r="H60" s="39" t="str">
        <f t="shared" si="1"/>
        <v>F</v>
      </c>
      <c r="I60" s="34"/>
    </row>
    <row r="61" spans="1:9" ht="15.75">
      <c r="A61" s="28">
        <v>47</v>
      </c>
      <c r="B61" s="48" t="s">
        <v>655</v>
      </c>
      <c r="C61" s="47" t="s">
        <v>656</v>
      </c>
      <c r="D61" s="49" t="s">
        <v>208</v>
      </c>
      <c r="E61" s="30">
        <v>6</v>
      </c>
      <c r="F61" s="11"/>
      <c r="G61" s="32">
        <f t="shared" si="0"/>
        <v>1.7999999999999998</v>
      </c>
      <c r="H61" s="39" t="str">
        <f t="shared" si="1"/>
        <v>F</v>
      </c>
      <c r="I61" s="34"/>
    </row>
    <row r="62" spans="1:9" ht="15.75">
      <c r="A62" s="28">
        <v>48</v>
      </c>
      <c r="B62" s="48" t="s">
        <v>657</v>
      </c>
      <c r="C62" s="47" t="s">
        <v>213</v>
      </c>
      <c r="D62" s="49" t="s">
        <v>263</v>
      </c>
      <c r="E62" s="30">
        <v>8</v>
      </c>
      <c r="F62" s="11"/>
      <c r="G62" s="32">
        <f t="shared" si="0"/>
        <v>2.4</v>
      </c>
      <c r="H62" s="39" t="str">
        <f t="shared" si="1"/>
        <v>F</v>
      </c>
      <c r="I62" s="34"/>
    </row>
    <row r="63" spans="1:9" ht="15.75">
      <c r="A63" s="28">
        <v>49</v>
      </c>
      <c r="B63" s="56" t="s">
        <v>658</v>
      </c>
      <c r="C63" s="57" t="s">
        <v>659</v>
      </c>
      <c r="D63" s="58" t="s">
        <v>65</v>
      </c>
      <c r="E63" s="30">
        <v>6</v>
      </c>
      <c r="F63" s="11"/>
      <c r="G63" s="32">
        <f t="shared" si="0"/>
        <v>1.7999999999999998</v>
      </c>
      <c r="H63" s="39" t="str">
        <f t="shared" si="1"/>
        <v>F</v>
      </c>
      <c r="I63" s="34"/>
    </row>
    <row r="64" spans="1:9" ht="16.5">
      <c r="A64" s="28">
        <v>50</v>
      </c>
      <c r="B64" s="53"/>
      <c r="C64" s="54"/>
      <c r="D64" s="55"/>
      <c r="E64" s="30"/>
      <c r="F64" s="11"/>
      <c r="G64" s="32">
        <f t="shared" si="0"/>
        <v>0</v>
      </c>
      <c r="H64" s="39" t="str">
        <f t="shared" si="1"/>
        <v>F</v>
      </c>
      <c r="I64" s="34"/>
    </row>
    <row r="65" spans="1:9" ht="16.5">
      <c r="A65" s="35">
        <v>51</v>
      </c>
      <c r="B65" s="44"/>
      <c r="C65" s="59"/>
      <c r="D65" s="45"/>
      <c r="E65" s="36"/>
      <c r="F65" s="25"/>
      <c r="G65" s="37">
        <f t="shared" si="0"/>
        <v>0</v>
      </c>
      <c r="H65" s="42" t="str">
        <f t="shared" si="1"/>
        <v>F</v>
      </c>
      <c r="I65" s="38"/>
    </row>
    <row r="66" spans="1:9" ht="15.75">
      <c r="A66" s="1"/>
      <c r="B66" s="1"/>
      <c r="C66" s="1"/>
      <c r="D66" s="1"/>
      <c r="E66" s="1"/>
      <c r="F66" s="1"/>
      <c r="G66" s="1"/>
      <c r="H66" s="1"/>
      <c r="I66" s="1"/>
    </row>
    <row r="67" spans="1:9" ht="15.75">
      <c r="A67" s="12" t="str">
        <f>"Cộng danh sách gồm "</f>
        <v xml:space="preserve">Cộng danh sách gồm </v>
      </c>
      <c r="B67" s="12"/>
      <c r="C67" s="12"/>
      <c r="D67" s="13">
        <f>COUNTA(H15:H65)</f>
        <v>51</v>
      </c>
      <c r="E67" s="14">
        <v>1</v>
      </c>
      <c r="F67" s="15"/>
      <c r="G67" s="1"/>
      <c r="H67" s="1"/>
      <c r="I67" s="1"/>
    </row>
    <row r="68" spans="1:9" ht="15.75">
      <c r="A68" s="90" t="s">
        <v>16</v>
      </c>
      <c r="B68" s="90"/>
      <c r="C68" s="90"/>
      <c r="D68" s="16">
        <f>COUNTIF(G15:G65,"&gt;=5")</f>
        <v>0</v>
      </c>
      <c r="E68" s="17">
        <f>D68/D67</f>
        <v>0</v>
      </c>
      <c r="F68" s="18"/>
      <c r="G68" s="1"/>
      <c r="H68" s="1"/>
      <c r="I68" s="1"/>
    </row>
    <row r="69" spans="1:9" ht="15.75">
      <c r="A69" s="90" t="s">
        <v>17</v>
      </c>
      <c r="B69" s="90"/>
      <c r="C69" s="90"/>
      <c r="D69" s="16"/>
      <c r="E69" s="17">
        <f>D69/D67</f>
        <v>0</v>
      </c>
      <c r="F69" s="18"/>
      <c r="G69" s="1"/>
      <c r="H69" s="1"/>
      <c r="I69" s="1"/>
    </row>
    <row r="70" spans="1:9" ht="15.75">
      <c r="A70" s="19"/>
      <c r="B70" s="19"/>
      <c r="C70" s="4"/>
      <c r="D70" s="19"/>
      <c r="E70" s="3"/>
      <c r="F70" s="1"/>
      <c r="G70" s="1"/>
      <c r="H70" s="1"/>
      <c r="I70" s="1"/>
    </row>
    <row r="71" spans="1:9" ht="15.75">
      <c r="A71" s="1"/>
      <c r="B71" s="1"/>
      <c r="C71" s="1"/>
      <c r="D71" s="1"/>
      <c r="E71" s="91" t="str">
        <f ca="1">"TP. Hồ Chí Minh, ngày "&amp;  DAY(NOW())&amp;" tháng " &amp;MONTH(NOW())&amp;" năm "&amp;YEAR(NOW())</f>
        <v>TP. Hồ Chí Minh, ngày 2 tháng 12 năm 2016</v>
      </c>
      <c r="F71" s="91"/>
      <c r="G71" s="91"/>
      <c r="H71" s="91"/>
      <c r="I71" s="91"/>
    </row>
    <row r="72" spans="1:9" ht="15.75">
      <c r="A72" s="70" t="s">
        <v>180</v>
      </c>
      <c r="B72" s="70"/>
      <c r="C72" s="70"/>
      <c r="D72" s="1"/>
      <c r="E72" s="70" t="s">
        <v>18</v>
      </c>
      <c r="F72" s="70"/>
      <c r="G72" s="70"/>
      <c r="H72" s="70"/>
      <c r="I72" s="70"/>
    </row>
    <row r="73" spans="1:9" ht="15.75">
      <c r="A73" s="1"/>
      <c r="B73" s="1"/>
      <c r="C73" s="1"/>
      <c r="D73" s="1"/>
      <c r="E73" s="1"/>
      <c r="F73" s="1"/>
      <c r="G73" s="1"/>
      <c r="H73" s="1"/>
      <c r="I73" s="1"/>
    </row>
    <row r="74" spans="1:9" ht="15.75">
      <c r="G74" s="75"/>
      <c r="H74" s="75"/>
      <c r="I74" s="75"/>
    </row>
    <row r="75" spans="1:9" ht="15.75">
      <c r="F75" s="75" t="s">
        <v>109</v>
      </c>
      <c r="G75" s="75"/>
      <c r="H75" s="75"/>
    </row>
  </sheetData>
  <protectedRanges>
    <protectedRange sqref="A73:D73" name="Range5"/>
    <protectedRange sqref="E15:F65" name="Range3"/>
    <protectedRange sqref="A4" name="Range1"/>
    <protectedRange sqref="E13:F13" name="Range6"/>
    <protectedRange sqref="E73:I73" name="Range5_1_1"/>
    <protectedRange sqref="B15:D65" name="Range3_3_2"/>
    <protectedRange sqref="C9:C10 G8:G9" name="Range2_1_1"/>
    <protectedRange sqref="C8" name="Range2_1_2"/>
    <protectedRange sqref="I15:I21 I23:I65" name="Range4_1"/>
    <protectedRange sqref="I22" name="Range4_1_1"/>
  </protectedRanges>
  <mergeCells count="28">
    <mergeCell ref="G74:I74"/>
    <mergeCell ref="F75:H75"/>
    <mergeCell ref="A72:C72"/>
    <mergeCell ref="E72:I72"/>
    <mergeCell ref="A10:B10"/>
    <mergeCell ref="C10:D10"/>
    <mergeCell ref="A12:A13"/>
    <mergeCell ref="B12:B13"/>
    <mergeCell ref="C12:D13"/>
    <mergeCell ref="G12:H12"/>
    <mergeCell ref="I12:I13"/>
    <mergeCell ref="C14:D14"/>
    <mergeCell ref="A68:C68"/>
    <mergeCell ref="A69:C69"/>
    <mergeCell ref="E71:I71"/>
    <mergeCell ref="E10:G10"/>
    <mergeCell ref="A6:I6"/>
    <mergeCell ref="A9:B9"/>
    <mergeCell ref="C9:D9"/>
    <mergeCell ref="A8:D8"/>
    <mergeCell ref="E8:G8"/>
    <mergeCell ref="E9:G9"/>
    <mergeCell ref="A4:D4"/>
    <mergeCell ref="A1:D1"/>
    <mergeCell ref="E1:I1"/>
    <mergeCell ref="A2:D2"/>
    <mergeCell ref="E2:I2"/>
    <mergeCell ref="A3:D3"/>
  </mergeCells>
  <conditionalFormatting sqref="H15:H65">
    <cfRule type="cellIs" dxfId="3" priority="2" stopIfTrue="1" operator="equal">
      <formula>"F"</formula>
    </cfRule>
  </conditionalFormatting>
  <conditionalFormatting sqref="G15:G65">
    <cfRule type="expression" dxfId="2" priority="1" stopIfTrue="1">
      <formula>MAX(#REF!)&lt;4</formula>
    </cfRule>
  </conditionalFormatting>
  <pageMargins left="0.40625" right="1.0416666666666701E-2" top="0.75" bottom="0.13541666666666699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I74"/>
  <sheetViews>
    <sheetView view="pageLayout" zoomScaleNormal="100" workbookViewId="0">
      <selection activeCell="L38" sqref="L38"/>
    </sheetView>
  </sheetViews>
  <sheetFormatPr defaultRowHeight="15"/>
  <cols>
    <col min="1" max="1" width="5.85546875" customWidth="1"/>
    <col min="2" max="2" width="14.42578125" customWidth="1"/>
    <col min="3" max="3" width="25.5703125" customWidth="1"/>
    <col min="4" max="4" width="8.5703125" customWidth="1"/>
    <col min="9" max="9" width="9.42578125" customWidth="1"/>
  </cols>
  <sheetData>
    <row r="1" spans="1:9" ht="15.75">
      <c r="A1" s="70" t="s">
        <v>0</v>
      </c>
      <c r="B1" s="70"/>
      <c r="C1" s="70"/>
      <c r="D1" s="70"/>
      <c r="E1" s="70" t="s">
        <v>1</v>
      </c>
      <c r="F1" s="70"/>
      <c r="G1" s="70"/>
      <c r="H1" s="70"/>
      <c r="I1" s="70"/>
    </row>
    <row r="2" spans="1:9" ht="15.75">
      <c r="A2" s="70" t="s">
        <v>2</v>
      </c>
      <c r="B2" s="70"/>
      <c r="C2" s="70"/>
      <c r="D2" s="70"/>
      <c r="E2" s="71" t="s">
        <v>3</v>
      </c>
      <c r="F2" s="71"/>
      <c r="G2" s="71"/>
      <c r="H2" s="71"/>
      <c r="I2" s="71"/>
    </row>
    <row r="3" spans="1:9" ht="15.75">
      <c r="A3" s="70" t="s">
        <v>4</v>
      </c>
      <c r="B3" s="70"/>
      <c r="C3" s="70"/>
      <c r="D3" s="70"/>
      <c r="E3" s="1"/>
      <c r="F3" s="1"/>
      <c r="G3" s="1"/>
      <c r="H3" s="1"/>
      <c r="I3" s="1"/>
    </row>
    <row r="4" spans="1:9" ht="15.75">
      <c r="A4" s="70" t="s">
        <v>19</v>
      </c>
      <c r="B4" s="70"/>
      <c r="C4" s="70"/>
      <c r="D4" s="70"/>
      <c r="E4" s="1"/>
      <c r="F4" s="1"/>
      <c r="G4" s="1"/>
      <c r="H4" s="1"/>
      <c r="I4" s="1"/>
    </row>
    <row r="5" spans="1:9" ht="15.75">
      <c r="A5" s="23"/>
      <c r="B5" s="23"/>
      <c r="C5" s="23"/>
      <c r="D5" s="23"/>
      <c r="E5" s="1"/>
      <c r="F5" s="1"/>
      <c r="G5" s="1"/>
      <c r="H5" s="1"/>
      <c r="I5" s="1"/>
    </row>
    <row r="6" spans="1:9" ht="19.5">
      <c r="A6" s="73" t="s">
        <v>747</v>
      </c>
      <c r="B6" s="73"/>
      <c r="C6" s="73"/>
      <c r="D6" s="73"/>
      <c r="E6" s="73"/>
      <c r="F6" s="73"/>
      <c r="G6" s="73"/>
      <c r="H6" s="73"/>
      <c r="I6" s="73"/>
    </row>
    <row r="7" spans="1:9" ht="15.75">
      <c r="A7" s="68"/>
      <c r="B7" s="68"/>
      <c r="C7" s="68"/>
      <c r="D7" s="68"/>
      <c r="E7" s="68"/>
      <c r="F7" s="68"/>
      <c r="G7" s="68"/>
      <c r="H7" s="68"/>
      <c r="I7" s="68"/>
    </row>
    <row r="8" spans="1:9" ht="15.75">
      <c r="A8" s="72" t="s">
        <v>742</v>
      </c>
      <c r="B8" s="72"/>
      <c r="C8" s="72"/>
      <c r="D8" s="72"/>
      <c r="E8" s="74" t="s">
        <v>744</v>
      </c>
      <c r="F8" s="74"/>
      <c r="G8" s="74"/>
      <c r="H8" s="3"/>
      <c r="I8" s="3"/>
    </row>
    <row r="9" spans="1:9" ht="15.75">
      <c r="A9" s="72" t="s">
        <v>5</v>
      </c>
      <c r="B9" s="72"/>
      <c r="C9" s="72" t="s">
        <v>660</v>
      </c>
      <c r="D9" s="72"/>
      <c r="E9" s="72" t="s">
        <v>745</v>
      </c>
      <c r="F9" s="72"/>
      <c r="G9" s="72"/>
      <c r="H9" s="3"/>
      <c r="I9" s="3"/>
    </row>
    <row r="10" spans="1:9" ht="15.75">
      <c r="A10" s="72" t="s">
        <v>6</v>
      </c>
      <c r="B10" s="72"/>
      <c r="C10" s="72" t="s">
        <v>743</v>
      </c>
      <c r="D10" s="72"/>
      <c r="E10" s="72" t="s">
        <v>746</v>
      </c>
      <c r="F10" s="72"/>
      <c r="G10" s="72"/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77" t="s">
        <v>7</v>
      </c>
      <c r="B12" s="79" t="s">
        <v>8</v>
      </c>
      <c r="C12" s="81" t="s">
        <v>9</v>
      </c>
      <c r="D12" s="82"/>
      <c r="E12" s="5" t="s">
        <v>10</v>
      </c>
      <c r="F12" s="5" t="s">
        <v>11</v>
      </c>
      <c r="G12" s="85" t="s">
        <v>12</v>
      </c>
      <c r="H12" s="86"/>
      <c r="I12" s="87" t="s">
        <v>13</v>
      </c>
    </row>
    <row r="13" spans="1:9" ht="15.75">
      <c r="A13" s="78"/>
      <c r="B13" s="80"/>
      <c r="C13" s="83"/>
      <c r="D13" s="84"/>
      <c r="E13" s="6">
        <v>0.3</v>
      </c>
      <c r="F13" s="6">
        <v>0.7</v>
      </c>
      <c r="G13" s="7" t="s">
        <v>14</v>
      </c>
      <c r="H13" s="7" t="s">
        <v>15</v>
      </c>
      <c r="I13" s="88"/>
    </row>
    <row r="14" spans="1:9" ht="15.75">
      <c r="A14" s="24">
        <v>1</v>
      </c>
      <c r="B14" s="46">
        <v>2</v>
      </c>
      <c r="C14" s="89">
        <v>3</v>
      </c>
      <c r="D14" s="89"/>
      <c r="E14" s="24">
        <v>4</v>
      </c>
      <c r="F14" s="24">
        <v>5</v>
      </c>
      <c r="G14" s="24">
        <v>6</v>
      </c>
      <c r="H14" s="26">
        <v>7</v>
      </c>
      <c r="I14" s="7">
        <v>8</v>
      </c>
    </row>
    <row r="15" spans="1:9" ht="15.75">
      <c r="A15" s="27">
        <v>1</v>
      </c>
      <c r="B15" s="50" t="s">
        <v>661</v>
      </c>
      <c r="C15" s="51" t="s">
        <v>662</v>
      </c>
      <c r="D15" s="52" t="s">
        <v>20</v>
      </c>
      <c r="E15" s="29">
        <v>4.5</v>
      </c>
      <c r="F15" s="9"/>
      <c r="G15" s="31">
        <f>E15*$E$13+F15*$F$13</f>
        <v>1.3499999999999999</v>
      </c>
      <c r="H15" s="10" t="str">
        <f>IF(G15&lt;4,"F",IF(G15&lt;=4.9,"D",IF(G15&lt;=5.4,"D+",IF(G15&lt;=5.9,"C",IF(G15&lt;=6.9,"C+",IF(G15&lt;=7.9,"B",IF(G15&lt;=8.4,"B+","A")))))))</f>
        <v>F</v>
      </c>
      <c r="I15" s="33"/>
    </row>
    <row r="16" spans="1:9" ht="15.75">
      <c r="A16" s="28">
        <v>2</v>
      </c>
      <c r="B16" s="48" t="s">
        <v>663</v>
      </c>
      <c r="C16" s="47" t="s">
        <v>664</v>
      </c>
      <c r="D16" s="49" t="s">
        <v>95</v>
      </c>
      <c r="E16" s="30">
        <v>7</v>
      </c>
      <c r="F16" s="11"/>
      <c r="G16" s="32">
        <f t="shared" ref="G16:G64" si="0">E16*$E$13+F16*$F$13</f>
        <v>2.1</v>
      </c>
      <c r="H16" s="39" t="str">
        <f t="shared" ref="H16:H64" si="1">IF(G16&lt;4,"F",IF(G16&lt;=4.9,"D",IF(G16&lt;=5.4,"D+",IF(G16&lt;=5.9,"C",IF(G16&lt;=6.9,"C+",IF(G16&lt;=7.9,"B",IF(G16&lt;=8.4,"B+","A")))))))</f>
        <v>F</v>
      </c>
      <c r="I16" s="34"/>
    </row>
    <row r="17" spans="1:9" ht="15.75">
      <c r="A17" s="28">
        <v>3</v>
      </c>
      <c r="B17" s="48" t="s">
        <v>665</v>
      </c>
      <c r="C17" s="47" t="s">
        <v>270</v>
      </c>
      <c r="D17" s="49" t="s">
        <v>254</v>
      </c>
      <c r="E17" s="30">
        <v>6</v>
      </c>
      <c r="F17" s="11"/>
      <c r="G17" s="32">
        <f t="shared" si="0"/>
        <v>1.7999999999999998</v>
      </c>
      <c r="H17" s="39" t="str">
        <f t="shared" si="1"/>
        <v>F</v>
      </c>
      <c r="I17" s="34"/>
    </row>
    <row r="18" spans="1:9" ht="15.75">
      <c r="A18" s="28">
        <v>4</v>
      </c>
      <c r="B18" s="48" t="s">
        <v>666</v>
      </c>
      <c r="C18" s="47" t="s">
        <v>667</v>
      </c>
      <c r="D18" s="49" t="s">
        <v>130</v>
      </c>
      <c r="E18" s="30">
        <v>10</v>
      </c>
      <c r="F18" s="11"/>
      <c r="G18" s="32">
        <f t="shared" si="0"/>
        <v>3</v>
      </c>
      <c r="H18" s="39" t="str">
        <f t="shared" si="1"/>
        <v>F</v>
      </c>
      <c r="I18" s="34"/>
    </row>
    <row r="19" spans="1:9" ht="15.75">
      <c r="A19" s="28">
        <v>5</v>
      </c>
      <c r="B19" s="48" t="s">
        <v>668</v>
      </c>
      <c r="C19" s="47" t="s">
        <v>669</v>
      </c>
      <c r="D19" s="49" t="s">
        <v>670</v>
      </c>
      <c r="E19" s="30">
        <v>7</v>
      </c>
      <c r="F19" s="11"/>
      <c r="G19" s="32">
        <f t="shared" si="0"/>
        <v>2.1</v>
      </c>
      <c r="H19" s="39" t="str">
        <f t="shared" si="1"/>
        <v>F</v>
      </c>
      <c r="I19" s="34"/>
    </row>
    <row r="20" spans="1:9" ht="15.75">
      <c r="A20" s="28">
        <v>6</v>
      </c>
      <c r="B20" s="48" t="s">
        <v>671</v>
      </c>
      <c r="C20" s="47" t="s">
        <v>672</v>
      </c>
      <c r="D20" s="49" t="s">
        <v>673</v>
      </c>
      <c r="E20" s="30">
        <v>5</v>
      </c>
      <c r="F20" s="11"/>
      <c r="G20" s="32">
        <f t="shared" si="0"/>
        <v>1.5</v>
      </c>
      <c r="H20" s="39" t="str">
        <f t="shared" si="1"/>
        <v>F</v>
      </c>
      <c r="I20" s="34"/>
    </row>
    <row r="21" spans="1:9" ht="15.75">
      <c r="A21" s="28">
        <v>7</v>
      </c>
      <c r="B21" s="48" t="s">
        <v>674</v>
      </c>
      <c r="C21" s="47" t="s">
        <v>140</v>
      </c>
      <c r="D21" s="49" t="s">
        <v>675</v>
      </c>
      <c r="E21" s="30">
        <v>6.5</v>
      </c>
      <c r="F21" s="11"/>
      <c r="G21" s="32">
        <f t="shared" si="0"/>
        <v>1.95</v>
      </c>
      <c r="H21" s="39" t="str">
        <f t="shared" si="1"/>
        <v>F</v>
      </c>
      <c r="I21" s="34"/>
    </row>
    <row r="22" spans="1:9" ht="15.75">
      <c r="A22" s="28">
        <v>8</v>
      </c>
      <c r="B22" s="48" t="s">
        <v>676</v>
      </c>
      <c r="C22" s="47" t="s">
        <v>259</v>
      </c>
      <c r="D22" s="49" t="s">
        <v>111</v>
      </c>
      <c r="E22" s="30">
        <v>7</v>
      </c>
      <c r="F22" s="11"/>
      <c r="G22" s="32">
        <f t="shared" si="0"/>
        <v>2.1</v>
      </c>
      <c r="H22" s="39" t="str">
        <f t="shared" si="1"/>
        <v>F</v>
      </c>
      <c r="I22" s="34"/>
    </row>
    <row r="23" spans="1:9" ht="15.75">
      <c r="A23" s="28">
        <v>9</v>
      </c>
      <c r="B23" s="48" t="s">
        <v>677</v>
      </c>
      <c r="C23" s="47" t="s">
        <v>267</v>
      </c>
      <c r="D23" s="49" t="s">
        <v>24</v>
      </c>
      <c r="E23" s="30">
        <v>7</v>
      </c>
      <c r="F23" s="11"/>
      <c r="G23" s="32">
        <f t="shared" si="0"/>
        <v>2.1</v>
      </c>
      <c r="H23" s="39" t="str">
        <f t="shared" si="1"/>
        <v>F</v>
      </c>
      <c r="I23" s="34"/>
    </row>
    <row r="24" spans="1:9" ht="15.75">
      <c r="A24" s="28">
        <v>10</v>
      </c>
      <c r="B24" s="48" t="s">
        <v>678</v>
      </c>
      <c r="C24" s="47" t="s">
        <v>150</v>
      </c>
      <c r="D24" s="49" t="s">
        <v>70</v>
      </c>
      <c r="E24" s="30">
        <v>0</v>
      </c>
      <c r="F24" s="11"/>
      <c r="G24" s="32">
        <f t="shared" si="0"/>
        <v>0</v>
      </c>
      <c r="H24" s="39" t="str">
        <f t="shared" si="1"/>
        <v>F</v>
      </c>
      <c r="I24" s="34" t="s">
        <v>748</v>
      </c>
    </row>
    <row r="25" spans="1:9" ht="15.75">
      <c r="A25" s="28">
        <v>11</v>
      </c>
      <c r="B25" s="48" t="s">
        <v>679</v>
      </c>
      <c r="C25" s="47" t="s">
        <v>228</v>
      </c>
      <c r="D25" s="49" t="s">
        <v>99</v>
      </c>
      <c r="E25" s="30">
        <v>10</v>
      </c>
      <c r="F25" s="11"/>
      <c r="G25" s="32">
        <f t="shared" si="0"/>
        <v>3</v>
      </c>
      <c r="H25" s="39" t="str">
        <f t="shared" si="1"/>
        <v>F</v>
      </c>
      <c r="I25" s="34"/>
    </row>
    <row r="26" spans="1:9" ht="15.75">
      <c r="A26" s="28">
        <v>12</v>
      </c>
      <c r="B26" s="48" t="s">
        <v>680</v>
      </c>
      <c r="C26" s="47" t="s">
        <v>204</v>
      </c>
      <c r="D26" s="49" t="s">
        <v>99</v>
      </c>
      <c r="E26" s="30">
        <v>7</v>
      </c>
      <c r="F26" s="11"/>
      <c r="G26" s="32">
        <f t="shared" si="0"/>
        <v>2.1</v>
      </c>
      <c r="H26" s="39" t="str">
        <f t="shared" si="1"/>
        <v>F</v>
      </c>
      <c r="I26" s="34"/>
    </row>
    <row r="27" spans="1:9" ht="15.75">
      <c r="A27" s="28">
        <v>13</v>
      </c>
      <c r="B27" s="48" t="s">
        <v>681</v>
      </c>
      <c r="C27" s="47" t="s">
        <v>682</v>
      </c>
      <c r="D27" s="49" t="s">
        <v>99</v>
      </c>
      <c r="E27" s="30">
        <v>0</v>
      </c>
      <c r="F27" s="11"/>
      <c r="G27" s="32">
        <f t="shared" si="0"/>
        <v>0</v>
      </c>
      <c r="H27" s="39" t="str">
        <f t="shared" si="1"/>
        <v>F</v>
      </c>
      <c r="I27" s="34" t="s">
        <v>748</v>
      </c>
    </row>
    <row r="28" spans="1:9" ht="15.75">
      <c r="A28" s="28">
        <v>14</v>
      </c>
      <c r="B28" s="48" t="s">
        <v>683</v>
      </c>
      <c r="C28" s="47" t="s">
        <v>684</v>
      </c>
      <c r="D28" s="49" t="s">
        <v>30</v>
      </c>
      <c r="E28" s="30">
        <v>6</v>
      </c>
      <c r="F28" s="11"/>
      <c r="G28" s="32">
        <f t="shared" si="0"/>
        <v>1.7999999999999998</v>
      </c>
      <c r="H28" s="39" t="str">
        <f t="shared" si="1"/>
        <v>F</v>
      </c>
      <c r="I28" s="34"/>
    </row>
    <row r="29" spans="1:9" ht="15.75">
      <c r="A29" s="28">
        <v>15</v>
      </c>
      <c r="B29" s="48" t="s">
        <v>685</v>
      </c>
      <c r="C29" s="47" t="s">
        <v>686</v>
      </c>
      <c r="D29" s="49" t="s">
        <v>30</v>
      </c>
      <c r="E29" s="30">
        <v>7</v>
      </c>
      <c r="F29" s="11"/>
      <c r="G29" s="32">
        <f t="shared" si="0"/>
        <v>2.1</v>
      </c>
      <c r="H29" s="39" t="str">
        <f t="shared" si="1"/>
        <v>F</v>
      </c>
      <c r="I29" s="34"/>
    </row>
    <row r="30" spans="1:9" ht="15.75">
      <c r="A30" s="28">
        <v>16</v>
      </c>
      <c r="B30" s="48" t="s">
        <v>687</v>
      </c>
      <c r="C30" s="47" t="s">
        <v>212</v>
      </c>
      <c r="D30" s="49" t="s">
        <v>137</v>
      </c>
      <c r="E30" s="30">
        <v>7</v>
      </c>
      <c r="F30" s="11"/>
      <c r="G30" s="32">
        <f t="shared" si="0"/>
        <v>2.1</v>
      </c>
      <c r="H30" s="39" t="str">
        <f t="shared" si="1"/>
        <v>F</v>
      </c>
      <c r="I30" s="34"/>
    </row>
    <row r="31" spans="1:9" ht="15.75">
      <c r="A31" s="28">
        <v>17</v>
      </c>
      <c r="B31" s="48" t="s">
        <v>688</v>
      </c>
      <c r="C31" s="47" t="s">
        <v>127</v>
      </c>
      <c r="D31" s="49" t="s">
        <v>32</v>
      </c>
      <c r="E31" s="30">
        <v>6</v>
      </c>
      <c r="F31" s="11"/>
      <c r="G31" s="32">
        <f t="shared" si="0"/>
        <v>1.7999999999999998</v>
      </c>
      <c r="H31" s="39" t="str">
        <f t="shared" si="1"/>
        <v>F</v>
      </c>
      <c r="I31" s="34"/>
    </row>
    <row r="32" spans="1:9" ht="15.75">
      <c r="A32" s="28">
        <v>18</v>
      </c>
      <c r="B32" s="48" t="s">
        <v>689</v>
      </c>
      <c r="C32" s="47" t="s">
        <v>690</v>
      </c>
      <c r="D32" s="49" t="s">
        <v>146</v>
      </c>
      <c r="E32" s="30">
        <v>7</v>
      </c>
      <c r="F32" s="11"/>
      <c r="G32" s="32">
        <f t="shared" si="0"/>
        <v>2.1</v>
      </c>
      <c r="H32" s="39" t="str">
        <f t="shared" si="1"/>
        <v>F</v>
      </c>
      <c r="I32" s="34"/>
    </row>
    <row r="33" spans="1:9" ht="15.75">
      <c r="A33" s="28">
        <v>19</v>
      </c>
      <c r="B33" s="48" t="s">
        <v>691</v>
      </c>
      <c r="C33" s="47" t="s">
        <v>185</v>
      </c>
      <c r="D33" s="49" t="s">
        <v>39</v>
      </c>
      <c r="E33" s="30">
        <v>7</v>
      </c>
      <c r="F33" s="11"/>
      <c r="G33" s="32">
        <f t="shared" si="0"/>
        <v>2.1</v>
      </c>
      <c r="H33" s="39" t="str">
        <f t="shared" si="1"/>
        <v>F</v>
      </c>
      <c r="I33" s="34"/>
    </row>
    <row r="34" spans="1:9" ht="15.75">
      <c r="A34" s="28">
        <v>20</v>
      </c>
      <c r="B34" s="48" t="s">
        <v>692</v>
      </c>
      <c r="C34" s="47" t="s">
        <v>693</v>
      </c>
      <c r="D34" s="49" t="s">
        <v>39</v>
      </c>
      <c r="E34" s="30">
        <v>8.5</v>
      </c>
      <c r="F34" s="11"/>
      <c r="G34" s="32">
        <f t="shared" si="0"/>
        <v>2.5499999999999998</v>
      </c>
      <c r="H34" s="39" t="str">
        <f t="shared" si="1"/>
        <v>F</v>
      </c>
      <c r="I34" s="34"/>
    </row>
    <row r="35" spans="1:9" ht="15.75">
      <c r="A35" s="28">
        <v>21</v>
      </c>
      <c r="B35" s="48" t="s">
        <v>694</v>
      </c>
      <c r="C35" s="47" t="s">
        <v>41</v>
      </c>
      <c r="D35" s="49" t="s">
        <v>229</v>
      </c>
      <c r="E35" s="30">
        <v>6.5</v>
      </c>
      <c r="F35" s="11"/>
      <c r="G35" s="32">
        <f t="shared" si="0"/>
        <v>1.95</v>
      </c>
      <c r="H35" s="39" t="str">
        <f t="shared" si="1"/>
        <v>F</v>
      </c>
      <c r="I35" s="34"/>
    </row>
    <row r="36" spans="1:9" ht="15.75">
      <c r="A36" s="28">
        <v>22</v>
      </c>
      <c r="B36" s="48" t="s">
        <v>695</v>
      </c>
      <c r="C36" s="47" t="s">
        <v>696</v>
      </c>
      <c r="D36" s="49" t="s">
        <v>143</v>
      </c>
      <c r="E36" s="30">
        <v>6</v>
      </c>
      <c r="F36" s="11"/>
      <c r="G36" s="32">
        <f t="shared" si="0"/>
        <v>1.7999999999999998</v>
      </c>
      <c r="H36" s="39" t="str">
        <f t="shared" si="1"/>
        <v>F</v>
      </c>
      <c r="I36" s="34"/>
    </row>
    <row r="37" spans="1:9" ht="15.75">
      <c r="A37" s="28">
        <v>23</v>
      </c>
      <c r="B37" s="48" t="s">
        <v>697</v>
      </c>
      <c r="C37" s="47" t="s">
        <v>698</v>
      </c>
      <c r="D37" s="49" t="s">
        <v>43</v>
      </c>
      <c r="E37" s="30">
        <v>6</v>
      </c>
      <c r="F37" s="11"/>
      <c r="G37" s="32">
        <f t="shared" si="0"/>
        <v>1.7999999999999998</v>
      </c>
      <c r="H37" s="39" t="str">
        <f t="shared" si="1"/>
        <v>F</v>
      </c>
      <c r="I37" s="34"/>
    </row>
    <row r="38" spans="1:9" ht="15.75">
      <c r="A38" s="28">
        <v>24</v>
      </c>
      <c r="B38" s="48" t="s">
        <v>699</v>
      </c>
      <c r="C38" s="47" t="s">
        <v>700</v>
      </c>
      <c r="D38" s="49" t="s">
        <v>45</v>
      </c>
      <c r="E38" s="30">
        <v>6</v>
      </c>
      <c r="F38" s="11"/>
      <c r="G38" s="32">
        <f t="shared" si="0"/>
        <v>1.7999999999999998</v>
      </c>
      <c r="H38" s="39" t="str">
        <f t="shared" si="1"/>
        <v>F</v>
      </c>
      <c r="I38" s="34"/>
    </row>
    <row r="39" spans="1:9" ht="15.75">
      <c r="A39" s="28">
        <v>25</v>
      </c>
      <c r="B39" s="48" t="s">
        <v>701</v>
      </c>
      <c r="C39" s="47" t="s">
        <v>702</v>
      </c>
      <c r="D39" s="49" t="s">
        <v>102</v>
      </c>
      <c r="E39" s="30">
        <v>0</v>
      </c>
      <c r="F39" s="11"/>
      <c r="G39" s="32">
        <f t="shared" si="0"/>
        <v>0</v>
      </c>
      <c r="H39" s="39" t="str">
        <f t="shared" si="1"/>
        <v>F</v>
      </c>
      <c r="I39" s="34" t="s">
        <v>748</v>
      </c>
    </row>
    <row r="40" spans="1:9" ht="15.75">
      <c r="A40" s="28">
        <v>26</v>
      </c>
      <c r="B40" s="48" t="s">
        <v>703</v>
      </c>
      <c r="C40" s="47" t="s">
        <v>704</v>
      </c>
      <c r="D40" s="49" t="s">
        <v>47</v>
      </c>
      <c r="E40" s="30">
        <v>0</v>
      </c>
      <c r="F40" s="11"/>
      <c r="G40" s="32">
        <f t="shared" si="0"/>
        <v>0</v>
      </c>
      <c r="H40" s="39" t="str">
        <f t="shared" si="1"/>
        <v>F</v>
      </c>
      <c r="I40" s="34" t="s">
        <v>748</v>
      </c>
    </row>
    <row r="41" spans="1:9" ht="15.75">
      <c r="A41" s="28">
        <v>27</v>
      </c>
      <c r="B41" s="48" t="s">
        <v>705</v>
      </c>
      <c r="C41" s="47" t="s">
        <v>200</v>
      </c>
      <c r="D41" s="49" t="s">
        <v>48</v>
      </c>
      <c r="E41" s="30">
        <v>8</v>
      </c>
      <c r="F41" s="11"/>
      <c r="G41" s="32">
        <f t="shared" si="0"/>
        <v>2.4</v>
      </c>
      <c r="H41" s="39" t="str">
        <f t="shared" si="1"/>
        <v>F</v>
      </c>
      <c r="I41" s="34"/>
    </row>
    <row r="42" spans="1:9" ht="15.75">
      <c r="A42" s="28">
        <v>28</v>
      </c>
      <c r="B42" s="48" t="s">
        <v>706</v>
      </c>
      <c r="C42" s="47" t="s">
        <v>707</v>
      </c>
      <c r="D42" s="49" t="s">
        <v>354</v>
      </c>
      <c r="E42" s="30">
        <v>5</v>
      </c>
      <c r="F42" s="11"/>
      <c r="G42" s="32">
        <f t="shared" si="0"/>
        <v>1.5</v>
      </c>
      <c r="H42" s="39" t="str">
        <f t="shared" si="1"/>
        <v>F</v>
      </c>
      <c r="I42" s="34"/>
    </row>
    <row r="43" spans="1:9" ht="15.75">
      <c r="A43" s="28">
        <v>29</v>
      </c>
      <c r="B43" s="48" t="s">
        <v>708</v>
      </c>
      <c r="C43" s="47" t="s">
        <v>709</v>
      </c>
      <c r="D43" s="49" t="s">
        <v>104</v>
      </c>
      <c r="E43" s="30">
        <v>7</v>
      </c>
      <c r="F43" s="11"/>
      <c r="G43" s="32">
        <f t="shared" si="0"/>
        <v>2.1</v>
      </c>
      <c r="H43" s="39" t="str">
        <f t="shared" si="1"/>
        <v>F</v>
      </c>
      <c r="I43" s="34"/>
    </row>
    <row r="44" spans="1:9" ht="15.75">
      <c r="A44" s="28">
        <v>30</v>
      </c>
      <c r="B44" s="48" t="s">
        <v>238</v>
      </c>
      <c r="C44" s="47" t="s">
        <v>198</v>
      </c>
      <c r="D44" s="49" t="s">
        <v>139</v>
      </c>
      <c r="E44" s="30">
        <v>6</v>
      </c>
      <c r="F44" s="11"/>
      <c r="G44" s="32">
        <f t="shared" si="0"/>
        <v>1.7999999999999998</v>
      </c>
      <c r="H44" s="39" t="str">
        <f t="shared" si="1"/>
        <v>F</v>
      </c>
      <c r="I44" s="34"/>
    </row>
    <row r="45" spans="1:9" ht="15.75">
      <c r="A45" s="28">
        <v>31</v>
      </c>
      <c r="B45" s="48" t="s">
        <v>710</v>
      </c>
      <c r="C45" s="47" t="s">
        <v>711</v>
      </c>
      <c r="D45" s="49" t="s">
        <v>126</v>
      </c>
      <c r="E45" s="30">
        <v>6</v>
      </c>
      <c r="F45" s="11"/>
      <c r="G45" s="32">
        <f t="shared" si="0"/>
        <v>1.7999999999999998</v>
      </c>
      <c r="H45" s="39" t="str">
        <f t="shared" si="1"/>
        <v>F</v>
      </c>
      <c r="I45" s="34"/>
    </row>
    <row r="46" spans="1:9" ht="15.75">
      <c r="A46" s="28">
        <v>32</v>
      </c>
      <c r="B46" s="48" t="s">
        <v>712</v>
      </c>
      <c r="C46" s="47" t="s">
        <v>713</v>
      </c>
      <c r="D46" s="49" t="s">
        <v>83</v>
      </c>
      <c r="E46" s="30">
        <v>9</v>
      </c>
      <c r="F46" s="11"/>
      <c r="G46" s="32">
        <f t="shared" si="0"/>
        <v>2.6999999999999997</v>
      </c>
      <c r="H46" s="39" t="str">
        <f t="shared" si="1"/>
        <v>F</v>
      </c>
      <c r="I46" s="34"/>
    </row>
    <row r="47" spans="1:9" ht="15.75">
      <c r="A47" s="28">
        <v>33</v>
      </c>
      <c r="B47" s="48" t="s">
        <v>714</v>
      </c>
      <c r="C47" s="47" t="s">
        <v>715</v>
      </c>
      <c r="D47" s="49" t="s">
        <v>83</v>
      </c>
      <c r="E47" s="30">
        <v>8</v>
      </c>
      <c r="F47" s="11"/>
      <c r="G47" s="32">
        <f t="shared" si="0"/>
        <v>2.4</v>
      </c>
      <c r="H47" s="39" t="str">
        <f t="shared" si="1"/>
        <v>F</v>
      </c>
      <c r="I47" s="34"/>
    </row>
    <row r="48" spans="1:9" ht="15.75">
      <c r="A48" s="28">
        <v>34</v>
      </c>
      <c r="B48" s="48" t="s">
        <v>716</v>
      </c>
      <c r="C48" s="47" t="s">
        <v>61</v>
      </c>
      <c r="D48" s="49" t="s">
        <v>83</v>
      </c>
      <c r="E48" s="30">
        <v>8.5</v>
      </c>
      <c r="F48" s="11"/>
      <c r="G48" s="32">
        <f t="shared" si="0"/>
        <v>2.5499999999999998</v>
      </c>
      <c r="H48" s="39" t="str">
        <f t="shared" si="1"/>
        <v>F</v>
      </c>
      <c r="I48" s="34"/>
    </row>
    <row r="49" spans="1:9" ht="15.75">
      <c r="A49" s="28">
        <v>35</v>
      </c>
      <c r="B49" s="48" t="s">
        <v>717</v>
      </c>
      <c r="C49" s="47" t="s">
        <v>89</v>
      </c>
      <c r="D49" s="49" t="s">
        <v>86</v>
      </c>
      <c r="E49" s="30">
        <v>7</v>
      </c>
      <c r="F49" s="11"/>
      <c r="G49" s="32">
        <f t="shared" si="0"/>
        <v>2.1</v>
      </c>
      <c r="H49" s="39" t="str">
        <f t="shared" si="1"/>
        <v>F</v>
      </c>
      <c r="I49" s="34"/>
    </row>
    <row r="50" spans="1:9" ht="15.75">
      <c r="A50" s="28">
        <v>36</v>
      </c>
      <c r="B50" s="48" t="s">
        <v>718</v>
      </c>
      <c r="C50" s="47" t="s">
        <v>719</v>
      </c>
      <c r="D50" s="49" t="s">
        <v>243</v>
      </c>
      <c r="E50" s="30">
        <v>7</v>
      </c>
      <c r="F50" s="11"/>
      <c r="G50" s="32">
        <f t="shared" si="0"/>
        <v>2.1</v>
      </c>
      <c r="H50" s="39" t="str">
        <f t="shared" si="1"/>
        <v>F</v>
      </c>
      <c r="I50" s="34"/>
    </row>
    <row r="51" spans="1:9" ht="15.75">
      <c r="A51" s="28">
        <v>37</v>
      </c>
      <c r="B51" s="48" t="s">
        <v>720</v>
      </c>
      <c r="C51" s="47" t="s">
        <v>721</v>
      </c>
      <c r="D51" s="49" t="s">
        <v>58</v>
      </c>
      <c r="E51" s="30">
        <v>8</v>
      </c>
      <c r="F51" s="11"/>
      <c r="G51" s="32">
        <f t="shared" si="0"/>
        <v>2.4</v>
      </c>
      <c r="H51" s="39" t="str">
        <f t="shared" si="1"/>
        <v>F</v>
      </c>
      <c r="I51" s="34"/>
    </row>
    <row r="52" spans="1:9" ht="15.75">
      <c r="A52" s="28">
        <v>38</v>
      </c>
      <c r="B52" s="48" t="s">
        <v>722</v>
      </c>
      <c r="C52" s="47" t="s">
        <v>723</v>
      </c>
      <c r="D52" s="49" t="s">
        <v>172</v>
      </c>
      <c r="E52" s="30">
        <v>7</v>
      </c>
      <c r="F52" s="11"/>
      <c r="G52" s="32">
        <f t="shared" si="0"/>
        <v>2.1</v>
      </c>
      <c r="H52" s="39" t="str">
        <f t="shared" si="1"/>
        <v>F</v>
      </c>
      <c r="I52" s="34"/>
    </row>
    <row r="53" spans="1:9" ht="15.75">
      <c r="A53" s="28">
        <v>39</v>
      </c>
      <c r="B53" s="48" t="s">
        <v>724</v>
      </c>
      <c r="C53" s="47" t="s">
        <v>158</v>
      </c>
      <c r="D53" s="49" t="s">
        <v>119</v>
      </c>
      <c r="E53" s="30">
        <v>6.5</v>
      </c>
      <c r="F53" s="11"/>
      <c r="G53" s="32">
        <f t="shared" si="0"/>
        <v>1.95</v>
      </c>
      <c r="H53" s="39" t="str">
        <f t="shared" si="1"/>
        <v>F</v>
      </c>
      <c r="I53" s="34"/>
    </row>
    <row r="54" spans="1:9" ht="15.75">
      <c r="A54" s="28">
        <v>40</v>
      </c>
      <c r="B54" s="48" t="s">
        <v>725</v>
      </c>
      <c r="C54" s="47" t="s">
        <v>191</v>
      </c>
      <c r="D54" s="49" t="s">
        <v>59</v>
      </c>
      <c r="E54" s="30">
        <v>7</v>
      </c>
      <c r="F54" s="11"/>
      <c r="G54" s="32">
        <f t="shared" si="0"/>
        <v>2.1</v>
      </c>
      <c r="H54" s="39" t="str">
        <f t="shared" si="1"/>
        <v>F</v>
      </c>
      <c r="I54" s="34"/>
    </row>
    <row r="55" spans="1:9" ht="15.75">
      <c r="A55" s="28">
        <v>41</v>
      </c>
      <c r="B55" s="48" t="s">
        <v>726</v>
      </c>
      <c r="C55" s="47" t="s">
        <v>727</v>
      </c>
      <c r="D55" s="49" t="s">
        <v>92</v>
      </c>
      <c r="E55" s="30">
        <v>6</v>
      </c>
      <c r="F55" s="11"/>
      <c r="G55" s="32">
        <f t="shared" si="0"/>
        <v>1.7999999999999998</v>
      </c>
      <c r="H55" s="39" t="str">
        <f t="shared" si="1"/>
        <v>F</v>
      </c>
      <c r="I55" s="34"/>
    </row>
    <row r="56" spans="1:9" ht="15.75">
      <c r="A56" s="28">
        <v>42</v>
      </c>
      <c r="B56" s="48" t="s">
        <v>728</v>
      </c>
      <c r="C56" s="47" t="s">
        <v>729</v>
      </c>
      <c r="D56" s="49" t="s">
        <v>188</v>
      </c>
      <c r="E56" s="30">
        <v>7</v>
      </c>
      <c r="F56" s="11"/>
      <c r="G56" s="32">
        <f t="shared" si="0"/>
        <v>2.1</v>
      </c>
      <c r="H56" s="39" t="str">
        <f t="shared" si="1"/>
        <v>F</v>
      </c>
      <c r="I56" s="34"/>
    </row>
    <row r="57" spans="1:9" ht="15.75">
      <c r="A57" s="28">
        <v>43</v>
      </c>
      <c r="B57" s="48" t="s">
        <v>730</v>
      </c>
      <c r="C57" s="47" t="s">
        <v>731</v>
      </c>
      <c r="D57" s="49" t="s">
        <v>128</v>
      </c>
      <c r="E57" s="30">
        <v>0</v>
      </c>
      <c r="F57" s="11"/>
      <c r="G57" s="32">
        <f t="shared" si="0"/>
        <v>0</v>
      </c>
      <c r="H57" s="39" t="str">
        <f t="shared" si="1"/>
        <v>F</v>
      </c>
      <c r="I57" s="34"/>
    </row>
    <row r="58" spans="1:9" ht="15.75">
      <c r="A58" s="28">
        <v>44</v>
      </c>
      <c r="B58" s="48" t="s">
        <v>732</v>
      </c>
      <c r="C58" s="47" t="s">
        <v>733</v>
      </c>
      <c r="D58" s="49" t="s">
        <v>60</v>
      </c>
      <c r="E58" s="30">
        <v>7</v>
      </c>
      <c r="F58" s="11"/>
      <c r="G58" s="32">
        <f t="shared" si="0"/>
        <v>2.1</v>
      </c>
      <c r="H58" s="39" t="str">
        <f t="shared" si="1"/>
        <v>F</v>
      </c>
      <c r="I58" s="34"/>
    </row>
    <row r="59" spans="1:9" ht="15.75">
      <c r="A59" s="28">
        <v>45</v>
      </c>
      <c r="B59" s="48" t="s">
        <v>734</v>
      </c>
      <c r="C59" s="47" t="s">
        <v>735</v>
      </c>
      <c r="D59" s="49" t="s">
        <v>168</v>
      </c>
      <c r="E59" s="30">
        <v>6</v>
      </c>
      <c r="F59" s="11"/>
      <c r="G59" s="32">
        <f t="shared" si="0"/>
        <v>1.7999999999999998</v>
      </c>
      <c r="H59" s="39" t="str">
        <f t="shared" si="1"/>
        <v>F</v>
      </c>
      <c r="I59" s="34"/>
    </row>
    <row r="60" spans="1:9" ht="15.75">
      <c r="A60" s="28">
        <v>46</v>
      </c>
      <c r="B60" s="48" t="s">
        <v>736</v>
      </c>
      <c r="C60" s="47" t="s">
        <v>89</v>
      </c>
      <c r="D60" s="49" t="s">
        <v>120</v>
      </c>
      <c r="E60" s="30">
        <v>6</v>
      </c>
      <c r="F60" s="11"/>
      <c r="G60" s="32">
        <f t="shared" si="0"/>
        <v>1.7999999999999998</v>
      </c>
      <c r="H60" s="39" t="str">
        <f t="shared" si="1"/>
        <v>F</v>
      </c>
      <c r="I60" s="34"/>
    </row>
    <row r="61" spans="1:9" ht="15.75">
      <c r="A61" s="28">
        <v>47</v>
      </c>
      <c r="B61" s="48" t="s">
        <v>737</v>
      </c>
      <c r="C61" s="47" t="s">
        <v>738</v>
      </c>
      <c r="D61" s="49" t="s">
        <v>121</v>
      </c>
      <c r="E61" s="30">
        <v>7</v>
      </c>
      <c r="F61" s="11"/>
      <c r="G61" s="32">
        <f t="shared" si="0"/>
        <v>2.1</v>
      </c>
      <c r="H61" s="39" t="str">
        <f t="shared" si="1"/>
        <v>F</v>
      </c>
      <c r="I61" s="34"/>
    </row>
    <row r="62" spans="1:9" ht="15.75">
      <c r="A62" s="28">
        <v>48</v>
      </c>
      <c r="B62" s="56" t="s">
        <v>739</v>
      </c>
      <c r="C62" s="57" t="s">
        <v>740</v>
      </c>
      <c r="D62" s="58" t="s">
        <v>110</v>
      </c>
      <c r="E62" s="30">
        <v>7.5</v>
      </c>
      <c r="F62" s="11"/>
      <c r="G62" s="32">
        <f t="shared" si="0"/>
        <v>2.25</v>
      </c>
      <c r="H62" s="39" t="str">
        <f t="shared" si="1"/>
        <v>F</v>
      </c>
      <c r="I62" s="34"/>
    </row>
    <row r="63" spans="1:9" ht="16.5">
      <c r="A63" s="28">
        <v>49</v>
      </c>
      <c r="B63" s="53"/>
      <c r="C63" s="54"/>
      <c r="D63" s="55"/>
      <c r="E63" s="30"/>
      <c r="F63" s="11"/>
      <c r="G63" s="32">
        <f t="shared" si="0"/>
        <v>0</v>
      </c>
      <c r="H63" s="39" t="str">
        <f t="shared" si="1"/>
        <v>F</v>
      </c>
      <c r="I63" s="34"/>
    </row>
    <row r="64" spans="1:9" ht="16.5">
      <c r="A64" s="35">
        <v>50</v>
      </c>
      <c r="B64" s="44"/>
      <c r="C64" s="59"/>
      <c r="D64" s="45"/>
      <c r="E64" s="36"/>
      <c r="F64" s="25"/>
      <c r="G64" s="37">
        <f t="shared" si="0"/>
        <v>0</v>
      </c>
      <c r="H64" s="42" t="str">
        <f t="shared" si="1"/>
        <v>F</v>
      </c>
      <c r="I64" s="38"/>
    </row>
    <row r="65" spans="1:9" ht="15.75">
      <c r="A65" s="1"/>
      <c r="B65" s="1"/>
      <c r="C65" s="1"/>
      <c r="D65" s="1"/>
      <c r="E65" s="1"/>
      <c r="F65" s="1"/>
      <c r="G65" s="1"/>
      <c r="H65" s="1"/>
      <c r="I65" s="1"/>
    </row>
    <row r="66" spans="1:9" ht="15.75">
      <c r="A66" s="12" t="str">
        <f>"Cộng danh sách gồm "</f>
        <v xml:space="preserve">Cộng danh sách gồm </v>
      </c>
      <c r="B66" s="12"/>
      <c r="C66" s="12"/>
      <c r="D66" s="13">
        <f>COUNTA(H15:H64)</f>
        <v>50</v>
      </c>
      <c r="E66" s="14">
        <v>1</v>
      </c>
      <c r="F66" s="15"/>
      <c r="G66" s="1"/>
      <c r="H66" s="1"/>
      <c r="I66" s="1"/>
    </row>
    <row r="67" spans="1:9" ht="15.75">
      <c r="A67" s="90" t="s">
        <v>16</v>
      </c>
      <c r="B67" s="90"/>
      <c r="C67" s="90"/>
      <c r="D67" s="16">
        <f>COUNTIF(G15:G64,"&gt;=5")</f>
        <v>0</v>
      </c>
      <c r="E67" s="17">
        <f>D67/D66</f>
        <v>0</v>
      </c>
      <c r="F67" s="18"/>
      <c r="G67" s="1"/>
      <c r="H67" s="1"/>
      <c r="I67" s="1"/>
    </row>
    <row r="68" spans="1:9" ht="15.75">
      <c r="A68" s="90" t="s">
        <v>17</v>
      </c>
      <c r="B68" s="90"/>
      <c r="C68" s="90"/>
      <c r="D68" s="16"/>
      <c r="E68" s="17">
        <f>D68/D66</f>
        <v>0</v>
      </c>
      <c r="F68" s="18"/>
      <c r="G68" s="1"/>
      <c r="H68" s="1"/>
      <c r="I68" s="1"/>
    </row>
    <row r="69" spans="1:9" ht="15.75">
      <c r="A69" s="19"/>
      <c r="B69" s="19"/>
      <c r="C69" s="4"/>
      <c r="D69" s="19"/>
      <c r="E69" s="3"/>
      <c r="F69" s="1"/>
      <c r="G69" s="1"/>
      <c r="H69" s="1"/>
      <c r="I69" s="1"/>
    </row>
    <row r="70" spans="1:9" ht="15.75">
      <c r="A70" s="1"/>
      <c r="B70" s="1"/>
      <c r="C70" s="1"/>
      <c r="D70" s="1"/>
      <c r="E70" s="91" t="str">
        <f ca="1">"TP. Hồ Chí Minh, ngày "&amp;  DAY(NOW())&amp;" tháng " &amp;MONTH(NOW())&amp;" năm "&amp;YEAR(NOW())</f>
        <v>TP. Hồ Chí Minh, ngày 2 tháng 12 năm 2016</v>
      </c>
      <c r="F70" s="91"/>
      <c r="G70" s="91"/>
      <c r="H70" s="91"/>
      <c r="I70" s="91"/>
    </row>
    <row r="71" spans="1:9" ht="15.75">
      <c r="A71" s="70" t="s">
        <v>180</v>
      </c>
      <c r="B71" s="70"/>
      <c r="C71" s="70"/>
      <c r="D71" s="1"/>
      <c r="E71" s="70" t="s">
        <v>18</v>
      </c>
      <c r="F71" s="70"/>
      <c r="G71" s="70"/>
      <c r="H71" s="70"/>
      <c r="I71" s="70"/>
    </row>
    <row r="72" spans="1:9" ht="15.75">
      <c r="A72" s="1"/>
      <c r="B72" s="1"/>
      <c r="C72" s="1"/>
      <c r="D72" s="1"/>
      <c r="E72" s="1"/>
      <c r="F72" s="1"/>
      <c r="G72" s="1"/>
      <c r="H72" s="1"/>
      <c r="I72" s="1"/>
    </row>
    <row r="74" spans="1:9" ht="15.75">
      <c r="F74" s="75" t="s">
        <v>109</v>
      </c>
      <c r="G74" s="75"/>
      <c r="H74" s="75"/>
    </row>
  </sheetData>
  <protectedRanges>
    <protectedRange sqref="A72:D72" name="Range5"/>
    <protectedRange sqref="I15:I23 I25:I26 I28:I38 I46:I64" name="Range4"/>
    <protectedRange sqref="E15:F64" name="Range3"/>
    <protectedRange sqref="A4" name="Range1"/>
    <protectedRange sqref="E13:F13" name="Range6"/>
    <protectedRange sqref="E72:I72" name="Range5_1_1"/>
    <protectedRange sqref="B15:D64" name="Range3_3_2"/>
    <protectedRange sqref="C9:C10 G8:G9" name="Range2_1_1"/>
    <protectedRange sqref="C8" name="Range2_1_2"/>
    <protectedRange sqref="I24" name="Range4_1"/>
    <protectedRange sqref="I27" name="Range4_1_1"/>
    <protectedRange sqref="I39" name="Range4_1_2"/>
    <protectedRange sqref="I40:I45" name="Range4_1_3"/>
  </protectedRanges>
  <mergeCells count="27">
    <mergeCell ref="F74:H74"/>
    <mergeCell ref="A71:C71"/>
    <mergeCell ref="E71:I71"/>
    <mergeCell ref="A10:B10"/>
    <mergeCell ref="C10:D10"/>
    <mergeCell ref="A12:A13"/>
    <mergeCell ref="B12:B13"/>
    <mergeCell ref="C12:D13"/>
    <mergeCell ref="G12:H12"/>
    <mergeCell ref="I12:I13"/>
    <mergeCell ref="C14:D14"/>
    <mergeCell ref="A67:C67"/>
    <mergeCell ref="A68:C68"/>
    <mergeCell ref="E70:I70"/>
    <mergeCell ref="E10:G10"/>
    <mergeCell ref="A6:I6"/>
    <mergeCell ref="A9:B9"/>
    <mergeCell ref="C9:D9"/>
    <mergeCell ref="A8:D8"/>
    <mergeCell ref="E8:G8"/>
    <mergeCell ref="E9:G9"/>
    <mergeCell ref="A4:D4"/>
    <mergeCell ref="A1:D1"/>
    <mergeCell ref="E1:I1"/>
    <mergeCell ref="A2:D2"/>
    <mergeCell ref="E2:I2"/>
    <mergeCell ref="A3:D3"/>
  </mergeCells>
  <conditionalFormatting sqref="H15:H64">
    <cfRule type="cellIs" dxfId="1" priority="2" stopIfTrue="1" operator="equal">
      <formula>"F"</formula>
    </cfRule>
  </conditionalFormatting>
  <conditionalFormatting sqref="G15:G64">
    <cfRule type="expression" dxfId="0" priority="1" stopIfTrue="1">
      <formula>MAX(#REF!)&lt;4</formula>
    </cfRule>
  </conditionalFormatting>
  <pageMargins left="0.36458333333333298" right="2.0833333333333301E-2" top="0.75" bottom="0.114583333333333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05ĐH_HTTT</vt:lpstr>
      <vt:lpstr>05ĐH_MT1</vt:lpstr>
      <vt:lpstr>05ĐH_MT2</vt:lpstr>
      <vt:lpstr>05ĐH_MT3</vt:lpstr>
      <vt:lpstr>05ĐH_MT4</vt:lpstr>
      <vt:lpstr>05ĐH_MT5</vt:lpstr>
      <vt:lpstr>'05ĐH_HTTT'!Print_Titles</vt:lpstr>
      <vt:lpstr>'05ĐH_MT2'!Print_Titles</vt:lpstr>
      <vt:lpstr>'05ĐH_MT4'!Print_Titles</vt:lpstr>
      <vt:lpstr>'05ĐH_MT5'!Print_Titles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2016-12-02T09:15:08Z</dcterms:modified>
</cp:coreProperties>
</file>