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THCM" sheetId="4" r:id="rId1"/>
  </sheets>
  <calcPr calcId="145621"/>
</workbook>
</file>

<file path=xl/calcChain.xml><?xml version="1.0" encoding="utf-8"?>
<calcChain xmlns="http://schemas.openxmlformats.org/spreadsheetml/2006/main">
  <c r="G38" i="4" l="1"/>
  <c r="H38" i="4" s="1"/>
  <c r="G39" i="4"/>
  <c r="H39" i="4" s="1"/>
  <c r="G29" i="4"/>
  <c r="H29" i="4" s="1"/>
  <c r="G27" i="4"/>
  <c r="H27" i="4" s="1"/>
  <c r="G28" i="4"/>
  <c r="H28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40" i="4"/>
  <c r="H40" i="4" s="1"/>
  <c r="E46" i="4" l="1"/>
  <c r="A42" i="4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D44" i="4" l="1"/>
  <c r="H15" i="4"/>
  <c r="D42" i="4" s="1"/>
  <c r="D43" i="4"/>
  <c r="E44" i="4" l="1"/>
  <c r="E43" i="4"/>
</calcChain>
</file>

<file path=xl/sharedStrings.xml><?xml version="1.0" encoding="utf-8"?>
<sst xmlns="http://schemas.openxmlformats.org/spreadsheetml/2006/main" count="127" uniqueCount="116">
  <si>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</si>
  <si>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</si>
  <si>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</si>
  <si>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</si>
  <si>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</si>
  <si>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</si>
  <si>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</si>
  <si>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</si>
  <si>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</si>
  <si>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</si>
  <si>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</si>
  <si>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</si>
  <si>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</si>
  <si>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</si>
  <si>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</si>
  <si>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</si>
  <si>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</si>
  <si>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</si>
  <si>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</si>
  <si>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</si>
  <si>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</si>
  <si>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</si>
  <si>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</si>
  <si>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</si>
  <si>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Linh</t>
  </si>
  <si>
    <t>Minh</t>
  </si>
  <si>
    <t>Phúc</t>
  </si>
  <si>
    <t>Thư</t>
  </si>
  <si>
    <t>Ngọc</t>
  </si>
  <si>
    <t>Nhi</t>
  </si>
  <si>
    <t>Duy</t>
  </si>
  <si>
    <t xml:space="preserve">KHOA LUẬT VÀ LÝ LUẬN CHÍNH TRỊ </t>
  </si>
  <si>
    <t>Phát</t>
  </si>
  <si>
    <t>Khang</t>
  </si>
  <si>
    <t>BẢNG ĐIỂM QUÁ TRÌNH</t>
  </si>
  <si>
    <t xml:space="preserve">       NĂM HỌC: </t>
  </si>
  <si>
    <t>Trần Đức</t>
  </si>
  <si>
    <t>Toàn</t>
  </si>
  <si>
    <t>Trí</t>
  </si>
  <si>
    <t>0450010042</t>
  </si>
  <si>
    <t xml:space="preserve">Trần Lê Mai </t>
  </si>
  <si>
    <t>04ĐH_KT1</t>
  </si>
  <si>
    <t>0450050098</t>
  </si>
  <si>
    <t xml:space="preserve">Trần Anh </t>
  </si>
  <si>
    <t>Vũ</t>
  </si>
  <si>
    <t>04ĐH_TV2</t>
  </si>
  <si>
    <t>05ĐH_TNN1</t>
  </si>
  <si>
    <t>0550150081</t>
  </si>
  <si>
    <t xml:space="preserve">Dương Trương Thị Thu </t>
  </si>
  <si>
    <t>Thảo</t>
  </si>
  <si>
    <t>05ĐH_TNN2</t>
  </si>
  <si>
    <t>06ĐH_QLTN1</t>
  </si>
  <si>
    <t>07ĐH_CNTT3</t>
  </si>
  <si>
    <t>0250020008</t>
  </si>
  <si>
    <t>02ĐH_KTMT1</t>
  </si>
  <si>
    <t>Thịnh</t>
  </si>
  <si>
    <t>0450060023</t>
  </si>
  <si>
    <t>Nguyễn Hồng Duy</t>
  </si>
  <si>
    <t>05ĐH_BĐKH</t>
  </si>
  <si>
    <t>07ĐH_CNTT4</t>
  </si>
  <si>
    <t xml:space="preserve">Nguyễn Quốc </t>
  </si>
  <si>
    <t>0450040224</t>
  </si>
  <si>
    <t>Dương Anh</t>
  </si>
  <si>
    <t>0450040143</t>
  </si>
  <si>
    <t xml:space="preserve">Đặng Phạm Bảo </t>
  </si>
  <si>
    <t>04ĐH_QĐ3</t>
  </si>
  <si>
    <t>04ĐH_QH</t>
  </si>
  <si>
    <t>0450020314</t>
  </si>
  <si>
    <t xml:space="preserve">Võ Minh </t>
  </si>
  <si>
    <t>04ĐH_QLMT2</t>
  </si>
  <si>
    <t>0450020339</t>
  </si>
  <si>
    <t xml:space="preserve">Lê Quang </t>
  </si>
  <si>
    <t>Trung</t>
  </si>
  <si>
    <t>0550120023</t>
  </si>
  <si>
    <t xml:space="preserve">Hoàng Khánh </t>
  </si>
  <si>
    <t>0550120011</t>
  </si>
  <si>
    <t xml:space="preserve">Lê Châu Tấn </t>
  </si>
  <si>
    <t>Đạt</t>
  </si>
  <si>
    <t>04ĐH_CTN1</t>
  </si>
  <si>
    <t>05ĐH_QLTN1</t>
  </si>
  <si>
    <t>0550120059</t>
  </si>
  <si>
    <t xml:space="preserve">Huỳnh Chí </t>
  </si>
  <si>
    <t>Lộc</t>
  </si>
  <si>
    <t>0550120078</t>
  </si>
  <si>
    <t xml:space="preserve">Ngô Đình </t>
  </si>
  <si>
    <t>0550120051</t>
  </si>
  <si>
    <t xml:space="preserve">Lê Hải </t>
  </si>
  <si>
    <t>Đăng</t>
  </si>
  <si>
    <t>0550120072</t>
  </si>
  <si>
    <t>Hồ Nguyễn Thanh</t>
  </si>
  <si>
    <t>Nhàn</t>
  </si>
  <si>
    <t>05ĐH_QLTN2</t>
  </si>
  <si>
    <t>0550150018</t>
  </si>
  <si>
    <t>Nguyễn Lê Trung</t>
  </si>
  <si>
    <t>Hiếu</t>
  </si>
  <si>
    <t>0550140026</t>
  </si>
  <si>
    <t>Lê Nguyễn Yến</t>
  </si>
  <si>
    <t>0650120013</t>
  </si>
  <si>
    <t xml:space="preserve">Lê Trung </t>
  </si>
  <si>
    <t>0650120267</t>
  </si>
  <si>
    <t>Nguyễn Hoàng Quốc</t>
  </si>
  <si>
    <t>0750080128</t>
  </si>
  <si>
    <t xml:space="preserve">Trần Nhật </t>
  </si>
  <si>
    <t>0750080140</t>
  </si>
  <si>
    <t>Trương Thanh</t>
  </si>
  <si>
    <t>0750080135</t>
  </si>
  <si>
    <t>Nguyễn Ngô Huỳnh</t>
  </si>
  <si>
    <t>0750080148</t>
  </si>
  <si>
    <t>An</t>
  </si>
  <si>
    <t>Tư tưởng Hồ Chí Minh</t>
  </si>
  <si>
    <t>Học lại</t>
  </si>
  <si>
    <t>ThS.Hồ Ngọc Vinh</t>
  </si>
  <si>
    <t>II</t>
  </si>
  <si>
    <t>2019-2020</t>
  </si>
  <si>
    <t>0750080145</t>
  </si>
  <si>
    <t>Hoàng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</si>
</sst>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2" fontId="7" fillId="0" borderId="9" xfId="0" quotePrefix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vertical="center" wrapText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8"/>
  <sheetViews>
    <sheetView tabSelected="1" view="pageLayout" zoomScaleNormal="100" workbookViewId="0">
      <selection activeCell="C12" sqref="C12:D13"/>
    </sheetView>
  </sheetViews>
  <sheetFormatPr defaultRowHeight="15" x14ac:dyDescent="0.25"/>
  <cols>
    <col min="1" max="1" width="4" customWidth="1"/>
    <col min="2" max="2" width="13.28515625" customWidth="1"/>
    <col min="3" max="3" width="22.28515625" customWidth="1"/>
    <col min="9" max="9" width="16.42578125" customWidth="1"/>
  </cols>
  <sheetData>
    <row r="1" spans="1:9" ht="15.75" x14ac:dyDescent="0.2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 x14ac:dyDescent="0.25">
      <c r="A2" s="34" t="s">
        <v>2</v>
      </c>
      <c r="B2" s="34"/>
      <c r="C2" s="34"/>
      <c r="D2" s="34"/>
      <c r="E2" s="52" t="s">
        <v>3</v>
      </c>
      <c r="F2" s="52"/>
      <c r="G2" s="52"/>
      <c r="H2" s="52"/>
      <c r="I2" s="52"/>
    </row>
    <row r="3" spans="1:9" ht="15.75" x14ac:dyDescent="0.2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 x14ac:dyDescent="0.25">
      <c r="A4" s="34" t="s">
        <v>31</v>
      </c>
      <c r="B4" s="34"/>
      <c r="C4" s="34"/>
      <c r="D4" s="3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1" t="s">
        <v>34</v>
      </c>
      <c r="B6" s="51"/>
      <c r="C6" s="51"/>
      <c r="D6" s="51"/>
      <c r="E6" s="51"/>
      <c r="F6" s="51"/>
      <c r="G6" s="51"/>
      <c r="H6" s="51"/>
      <c r="I6" s="5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5" t="s">
        <v>5</v>
      </c>
      <c r="B8" s="35"/>
      <c r="C8" s="35" t="s">
        <v>109</v>
      </c>
      <c r="D8" s="35"/>
      <c r="E8" s="35" t="s">
        <v>6</v>
      </c>
      <c r="F8" s="35"/>
      <c r="G8" s="32">
        <v>2</v>
      </c>
      <c r="H8" s="3"/>
      <c r="I8" s="3"/>
    </row>
    <row r="9" spans="1:9" ht="15.75" x14ac:dyDescent="0.25">
      <c r="A9" s="35" t="s">
        <v>7</v>
      </c>
      <c r="B9" s="35"/>
      <c r="C9" s="35" t="s">
        <v>110</v>
      </c>
      <c r="D9" s="35"/>
      <c r="E9" s="35" t="s">
        <v>8</v>
      </c>
      <c r="F9" s="35"/>
      <c r="G9" s="32" t="s">
        <v>112</v>
      </c>
      <c r="H9" s="3"/>
      <c r="I9" s="3"/>
    </row>
    <row r="10" spans="1:9" ht="15.75" x14ac:dyDescent="0.25">
      <c r="A10" s="35" t="s">
        <v>9</v>
      </c>
      <c r="B10" s="35"/>
      <c r="C10" s="35" t="s">
        <v>111</v>
      </c>
      <c r="D10" s="35"/>
      <c r="E10" s="17" t="s">
        <v>35</v>
      </c>
      <c r="F10" s="4"/>
      <c r="G10" s="33" t="s">
        <v>113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6" t="s">
        <v>10</v>
      </c>
      <c r="B12" s="38" t="s">
        <v>11</v>
      </c>
      <c r="C12" s="40" t="s">
        <v>12</v>
      </c>
      <c r="D12" s="41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5">
      <c r="A13" s="37"/>
      <c r="B13" s="39"/>
      <c r="C13" s="42"/>
      <c r="D13" s="43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5">
      <c r="A14" s="8">
        <v>1</v>
      </c>
      <c r="B14" s="8">
        <v>2</v>
      </c>
      <c r="C14" s="48">
        <v>3</v>
      </c>
      <c r="D14" s="48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20">
        <v>1</v>
      </c>
      <c r="B15" s="27" t="s">
        <v>53</v>
      </c>
      <c r="C15" s="28" t="s">
        <v>60</v>
      </c>
      <c r="D15" s="29" t="s">
        <v>30</v>
      </c>
      <c r="E15" s="21">
        <v>7</v>
      </c>
      <c r="F15" s="22">
        <v>7</v>
      </c>
      <c r="G15" s="22">
        <f>E15*$E$13+F15*$F$13</f>
        <v>7</v>
      </c>
      <c r="H15" s="18" t="str">
        <f>IF(G15&lt;4,"F",IF(G15&lt;=4.9,"D",IF(G15&lt;=5.4,"D+",IF(G15&lt;=5.9,"C",IF(G15&lt;=6.9,"C+",IF(G15&lt;=7.9,"B",IF(G15&lt;=8.4,"B+","A")))))))</f>
        <v>B</v>
      </c>
      <c r="I15" s="30" t="s">
        <v>54</v>
      </c>
    </row>
    <row r="16" spans="1:9" ht="16.5" x14ac:dyDescent="0.25">
      <c r="A16" s="20">
        <v>2</v>
      </c>
      <c r="B16" s="27" t="s">
        <v>61</v>
      </c>
      <c r="C16" s="28" t="s">
        <v>62</v>
      </c>
      <c r="D16" s="29" t="s">
        <v>27</v>
      </c>
      <c r="E16" s="21">
        <v>8</v>
      </c>
      <c r="F16" s="22">
        <v>7</v>
      </c>
      <c r="G16" s="22">
        <f t="shared" ref="G16:G40" si="0">E16*$E$13+F16*$F$13</f>
        <v>7.2999999999999989</v>
      </c>
      <c r="H16" s="18" t="str">
        <f t="shared" ref="H16:H40" si="1">IF(G16&lt;4,"F",IF(G16&lt;=4.9,"D",IF(G16&lt;=5.4,"D+",IF(G16&lt;=5.9,"C",IF(G16&lt;=6.9,"C+",IF(G16&lt;=7.9,"B",IF(G16&lt;=8.4,"B+","A")))))))</f>
        <v>B</v>
      </c>
      <c r="I16" s="30" t="s">
        <v>65</v>
      </c>
    </row>
    <row r="17" spans="1:9" ht="16.5" x14ac:dyDescent="0.25">
      <c r="A17" s="20">
        <v>3</v>
      </c>
      <c r="B17" s="27" t="s">
        <v>63</v>
      </c>
      <c r="C17" s="28" t="s">
        <v>64</v>
      </c>
      <c r="D17" s="29" t="s">
        <v>28</v>
      </c>
      <c r="E17" s="21">
        <v>8</v>
      </c>
      <c r="F17" s="22">
        <v>7</v>
      </c>
      <c r="G17" s="22">
        <f t="shared" si="0"/>
        <v>7.2999999999999989</v>
      </c>
      <c r="H17" s="18" t="str">
        <f t="shared" si="1"/>
        <v>B</v>
      </c>
      <c r="I17" s="30" t="s">
        <v>66</v>
      </c>
    </row>
    <row r="18" spans="1:9" ht="16.5" x14ac:dyDescent="0.25">
      <c r="A18" s="20">
        <v>4</v>
      </c>
      <c r="B18" s="27" t="s">
        <v>39</v>
      </c>
      <c r="C18" s="28" t="s">
        <v>40</v>
      </c>
      <c r="D18" s="29" t="s">
        <v>24</v>
      </c>
      <c r="E18" s="21">
        <v>6</v>
      </c>
      <c r="F18" s="22">
        <v>6</v>
      </c>
      <c r="G18" s="22">
        <f t="shared" si="0"/>
        <v>5.9999999999999991</v>
      </c>
      <c r="H18" s="18" t="str">
        <f t="shared" si="1"/>
        <v>C+</v>
      </c>
      <c r="I18" s="30" t="s">
        <v>41</v>
      </c>
    </row>
    <row r="19" spans="1:9" ht="16.5" x14ac:dyDescent="0.25">
      <c r="A19" s="20">
        <v>5</v>
      </c>
      <c r="B19" s="27" t="s">
        <v>67</v>
      </c>
      <c r="C19" s="28" t="s">
        <v>68</v>
      </c>
      <c r="D19" s="29" t="s">
        <v>37</v>
      </c>
      <c r="E19" s="21">
        <v>7</v>
      </c>
      <c r="F19" s="22">
        <v>6</v>
      </c>
      <c r="G19" s="22">
        <f t="shared" si="0"/>
        <v>6.2999999999999989</v>
      </c>
      <c r="H19" s="18" t="str">
        <f t="shared" si="1"/>
        <v>C+</v>
      </c>
      <c r="I19" s="30" t="s">
        <v>69</v>
      </c>
    </row>
    <row r="20" spans="1:9" ht="16.5" x14ac:dyDescent="0.25">
      <c r="A20" s="20">
        <v>6</v>
      </c>
      <c r="B20" s="27" t="s">
        <v>70</v>
      </c>
      <c r="C20" s="28" t="s">
        <v>71</v>
      </c>
      <c r="D20" s="29" t="s">
        <v>72</v>
      </c>
      <c r="E20" s="21">
        <v>7</v>
      </c>
      <c r="F20" s="22">
        <v>7</v>
      </c>
      <c r="G20" s="22">
        <f t="shared" si="0"/>
        <v>7</v>
      </c>
      <c r="H20" s="18" t="str">
        <f t="shared" si="1"/>
        <v>B</v>
      </c>
      <c r="I20" s="30" t="s">
        <v>69</v>
      </c>
    </row>
    <row r="21" spans="1:9" ht="16.5" x14ac:dyDescent="0.25">
      <c r="A21" s="20">
        <v>7</v>
      </c>
      <c r="B21" s="27" t="s">
        <v>56</v>
      </c>
      <c r="C21" s="28" t="s">
        <v>57</v>
      </c>
      <c r="D21" s="31" t="s">
        <v>33</v>
      </c>
      <c r="E21" s="21">
        <v>7</v>
      </c>
      <c r="F21" s="22">
        <v>7</v>
      </c>
      <c r="G21" s="22">
        <f t="shared" si="0"/>
        <v>7</v>
      </c>
      <c r="H21" s="18" t="str">
        <f t="shared" si="1"/>
        <v>B</v>
      </c>
      <c r="I21" s="30" t="s">
        <v>78</v>
      </c>
    </row>
    <row r="22" spans="1:9" ht="18.75" x14ac:dyDescent="0.25">
      <c r="A22" s="20">
        <v>8</v>
      </c>
      <c r="B22" s="24" t="s">
        <v>42</v>
      </c>
      <c r="C22" s="25" t="s">
        <v>43</v>
      </c>
      <c r="D22" s="25" t="s">
        <v>44</v>
      </c>
      <c r="E22" s="21">
        <v>8</v>
      </c>
      <c r="F22" s="22">
        <v>7.5</v>
      </c>
      <c r="G22" s="22">
        <f t="shared" si="0"/>
        <v>7.65</v>
      </c>
      <c r="H22" s="18" t="str">
        <f t="shared" si="1"/>
        <v>B</v>
      </c>
      <c r="I22" s="26" t="s">
        <v>45</v>
      </c>
    </row>
    <row r="23" spans="1:9" ht="16.5" x14ac:dyDescent="0.25">
      <c r="A23" s="20">
        <v>9</v>
      </c>
      <c r="B23" s="27" t="s">
        <v>73</v>
      </c>
      <c r="C23" s="28" t="s">
        <v>74</v>
      </c>
      <c r="D23" s="29" t="s">
        <v>24</v>
      </c>
      <c r="E23" s="21">
        <v>7</v>
      </c>
      <c r="F23" s="22">
        <v>7</v>
      </c>
      <c r="G23" s="22">
        <f t="shared" si="0"/>
        <v>7</v>
      </c>
      <c r="H23" s="18" t="str">
        <f t="shared" si="1"/>
        <v>B</v>
      </c>
      <c r="I23" s="30" t="s">
        <v>79</v>
      </c>
    </row>
    <row r="24" spans="1:9" ht="16.5" x14ac:dyDescent="0.25">
      <c r="A24" s="20">
        <v>10</v>
      </c>
      <c r="B24" s="27" t="s">
        <v>75</v>
      </c>
      <c r="C24" s="28" t="s">
        <v>76</v>
      </c>
      <c r="D24" s="29" t="s">
        <v>77</v>
      </c>
      <c r="E24" s="21">
        <v>6</v>
      </c>
      <c r="F24" s="22">
        <v>6</v>
      </c>
      <c r="G24" s="22">
        <f t="shared" si="0"/>
        <v>5.9999999999999991</v>
      </c>
      <c r="H24" s="18" t="str">
        <f t="shared" si="1"/>
        <v>C+</v>
      </c>
      <c r="I24" s="30" t="s">
        <v>79</v>
      </c>
    </row>
    <row r="25" spans="1:9" ht="16.5" x14ac:dyDescent="0.25">
      <c r="A25" s="20">
        <v>11</v>
      </c>
      <c r="B25" s="27" t="s">
        <v>80</v>
      </c>
      <c r="C25" s="28" t="s">
        <v>81</v>
      </c>
      <c r="D25" s="29" t="s">
        <v>82</v>
      </c>
      <c r="E25" s="21">
        <v>8</v>
      </c>
      <c r="F25" s="22">
        <v>8</v>
      </c>
      <c r="G25" s="22">
        <f t="shared" si="0"/>
        <v>8</v>
      </c>
      <c r="H25" s="18" t="str">
        <f t="shared" si="1"/>
        <v>B+</v>
      </c>
      <c r="I25" s="30" t="s">
        <v>91</v>
      </c>
    </row>
    <row r="26" spans="1:9" ht="16.5" x14ac:dyDescent="0.25">
      <c r="A26" s="20">
        <v>12</v>
      </c>
      <c r="B26" s="27" t="s">
        <v>83</v>
      </c>
      <c r="C26" s="28" t="s">
        <v>84</v>
      </c>
      <c r="D26" s="29" t="s">
        <v>32</v>
      </c>
      <c r="E26" s="21">
        <v>7</v>
      </c>
      <c r="F26" s="22">
        <v>8</v>
      </c>
      <c r="G26" s="22">
        <f t="shared" si="0"/>
        <v>7.6999999999999993</v>
      </c>
      <c r="H26" s="18" t="str">
        <f t="shared" si="1"/>
        <v>B</v>
      </c>
      <c r="I26" s="30" t="s">
        <v>91</v>
      </c>
    </row>
    <row r="27" spans="1:9" ht="16.5" x14ac:dyDescent="0.25">
      <c r="A27" s="20">
        <v>13</v>
      </c>
      <c r="B27" s="27" t="s">
        <v>85</v>
      </c>
      <c r="C27" s="28" t="s">
        <v>86</v>
      </c>
      <c r="D27" s="29" t="s">
        <v>87</v>
      </c>
      <c r="E27" s="21">
        <v>8</v>
      </c>
      <c r="F27" s="22">
        <v>8</v>
      </c>
      <c r="G27" s="22">
        <f t="shared" si="0"/>
        <v>8</v>
      </c>
      <c r="H27" s="18" t="str">
        <f t="shared" si="1"/>
        <v>B+</v>
      </c>
      <c r="I27" s="30" t="s">
        <v>91</v>
      </c>
    </row>
    <row r="28" spans="1:9" ht="16.5" x14ac:dyDescent="0.25">
      <c r="A28" s="20">
        <v>14</v>
      </c>
      <c r="B28" s="27" t="s">
        <v>88</v>
      </c>
      <c r="C28" s="28" t="s">
        <v>89</v>
      </c>
      <c r="D28" s="29" t="s">
        <v>90</v>
      </c>
      <c r="E28" s="21">
        <v>8</v>
      </c>
      <c r="F28" s="22">
        <v>7.5</v>
      </c>
      <c r="G28" s="22">
        <f t="shared" si="0"/>
        <v>7.65</v>
      </c>
      <c r="H28" s="18" t="str">
        <f t="shared" si="1"/>
        <v>B</v>
      </c>
      <c r="I28" s="30" t="s">
        <v>91</v>
      </c>
    </row>
    <row r="29" spans="1:9" ht="16.5" x14ac:dyDescent="0.25">
      <c r="A29" s="20">
        <v>15</v>
      </c>
      <c r="B29" s="27" t="s">
        <v>92</v>
      </c>
      <c r="C29" s="28" t="s">
        <v>93</v>
      </c>
      <c r="D29" s="31" t="s">
        <v>94</v>
      </c>
      <c r="E29" s="21">
        <v>9</v>
      </c>
      <c r="F29" s="22">
        <v>6</v>
      </c>
      <c r="G29" s="22">
        <f>E29*$E$13+F29*$F$13</f>
        <v>6.8999999999999986</v>
      </c>
      <c r="H29" s="18" t="str">
        <f t="shared" si="1"/>
        <v>C+</v>
      </c>
      <c r="I29" s="30" t="s">
        <v>46</v>
      </c>
    </row>
    <row r="30" spans="1:9" ht="16.5" x14ac:dyDescent="0.25">
      <c r="A30" s="20">
        <v>16</v>
      </c>
      <c r="B30" s="27" t="s">
        <v>47</v>
      </c>
      <c r="C30" s="28" t="s">
        <v>48</v>
      </c>
      <c r="D30" s="29" t="s">
        <v>49</v>
      </c>
      <c r="E30" s="21">
        <v>8</v>
      </c>
      <c r="F30" s="22">
        <v>8</v>
      </c>
      <c r="G30" s="22">
        <f t="shared" si="0"/>
        <v>8</v>
      </c>
      <c r="H30" s="18" t="str">
        <f t="shared" si="1"/>
        <v>B+</v>
      </c>
      <c r="I30" s="30" t="s">
        <v>50</v>
      </c>
    </row>
    <row r="31" spans="1:9" ht="16.5" x14ac:dyDescent="0.25">
      <c r="A31" s="20">
        <v>17</v>
      </c>
      <c r="B31" s="27" t="s">
        <v>95</v>
      </c>
      <c r="C31" s="28" t="s">
        <v>96</v>
      </c>
      <c r="D31" s="31" t="s">
        <v>29</v>
      </c>
      <c r="E31" s="21">
        <v>7</v>
      </c>
      <c r="F31" s="22">
        <v>7.5</v>
      </c>
      <c r="G31" s="22">
        <f t="shared" si="0"/>
        <v>7.35</v>
      </c>
      <c r="H31" s="18" t="str">
        <f t="shared" si="1"/>
        <v>B</v>
      </c>
      <c r="I31" s="30" t="s">
        <v>58</v>
      </c>
    </row>
    <row r="32" spans="1:9" ht="16.5" x14ac:dyDescent="0.25">
      <c r="A32" s="20">
        <v>18</v>
      </c>
      <c r="B32" s="27" t="s">
        <v>97</v>
      </c>
      <c r="C32" s="28" t="s">
        <v>98</v>
      </c>
      <c r="D32" s="29" t="s">
        <v>94</v>
      </c>
      <c r="E32" s="21">
        <v>7</v>
      </c>
      <c r="F32" s="22">
        <v>5</v>
      </c>
      <c r="G32" s="22">
        <f t="shared" si="0"/>
        <v>5.6</v>
      </c>
      <c r="H32" s="18" t="str">
        <f t="shared" si="1"/>
        <v>C</v>
      </c>
      <c r="I32" s="30" t="s">
        <v>51</v>
      </c>
    </row>
    <row r="33" spans="1:9" ht="16.5" x14ac:dyDescent="0.25">
      <c r="A33" s="20">
        <v>19</v>
      </c>
      <c r="B33" s="27" t="s">
        <v>99</v>
      </c>
      <c r="C33" s="28" t="s">
        <v>100</v>
      </c>
      <c r="D33" s="29" t="s">
        <v>23</v>
      </c>
      <c r="E33" s="21">
        <v>8</v>
      </c>
      <c r="F33" s="22">
        <v>6</v>
      </c>
      <c r="G33" s="22">
        <f t="shared" si="0"/>
        <v>6.6</v>
      </c>
      <c r="H33" s="18" t="str">
        <f t="shared" si="1"/>
        <v>C+</v>
      </c>
      <c r="I33" s="30" t="s">
        <v>51</v>
      </c>
    </row>
    <row r="34" spans="1:9" ht="16.5" x14ac:dyDescent="0.25">
      <c r="A34" s="20">
        <v>20</v>
      </c>
      <c r="B34" s="27" t="s">
        <v>101</v>
      </c>
      <c r="C34" s="28" t="s">
        <v>102</v>
      </c>
      <c r="D34" s="29" t="s">
        <v>25</v>
      </c>
      <c r="E34" s="21">
        <v>8</v>
      </c>
      <c r="F34" s="22">
        <v>8</v>
      </c>
      <c r="G34" s="22">
        <f t="shared" si="0"/>
        <v>8</v>
      </c>
      <c r="H34" s="18" t="str">
        <f t="shared" si="1"/>
        <v>B+</v>
      </c>
      <c r="I34" s="30" t="s">
        <v>52</v>
      </c>
    </row>
    <row r="35" spans="1:9" ht="16.5" x14ac:dyDescent="0.25">
      <c r="A35" s="20">
        <v>21</v>
      </c>
      <c r="B35" s="27" t="s">
        <v>103</v>
      </c>
      <c r="C35" s="28" t="s">
        <v>104</v>
      </c>
      <c r="D35" s="31" t="s">
        <v>55</v>
      </c>
      <c r="E35" s="21">
        <v>7</v>
      </c>
      <c r="F35" s="22">
        <v>7</v>
      </c>
      <c r="G35" s="22">
        <f t="shared" si="0"/>
        <v>7</v>
      </c>
      <c r="H35" s="18" t="str">
        <f t="shared" si="1"/>
        <v>B</v>
      </c>
      <c r="I35" s="30" t="s">
        <v>52</v>
      </c>
    </row>
    <row r="36" spans="1:9" ht="16.5" x14ac:dyDescent="0.25">
      <c r="A36" s="20">
        <v>22</v>
      </c>
      <c r="B36" s="27" t="s">
        <v>105</v>
      </c>
      <c r="C36" s="28" t="s">
        <v>106</v>
      </c>
      <c r="D36" s="31" t="s">
        <v>26</v>
      </c>
      <c r="E36" s="21">
        <v>7</v>
      </c>
      <c r="F36" s="22">
        <v>6</v>
      </c>
      <c r="G36" s="22">
        <f t="shared" si="0"/>
        <v>6.2999999999999989</v>
      </c>
      <c r="H36" s="18" t="str">
        <f t="shared" si="1"/>
        <v>C+</v>
      </c>
      <c r="I36" s="30" t="s">
        <v>52</v>
      </c>
    </row>
    <row r="37" spans="1:9" ht="16.5" x14ac:dyDescent="0.25">
      <c r="A37" s="20">
        <v>23</v>
      </c>
      <c r="B37" s="27" t="s">
        <v>107</v>
      </c>
      <c r="C37" s="28" t="s">
        <v>36</v>
      </c>
      <c r="D37" s="31" t="s">
        <v>108</v>
      </c>
      <c r="E37" s="21">
        <v>7</v>
      </c>
      <c r="F37" s="22">
        <v>7</v>
      </c>
      <c r="G37" s="22">
        <f t="shared" si="0"/>
        <v>7</v>
      </c>
      <c r="H37" s="18" t="str">
        <f t="shared" si="1"/>
        <v>B</v>
      </c>
      <c r="I37" s="30" t="s">
        <v>59</v>
      </c>
    </row>
    <row r="38" spans="1:9" ht="16.5" x14ac:dyDescent="0.25">
      <c r="A38" s="20">
        <v>24</v>
      </c>
      <c r="B38" s="27" t="s">
        <v>114</v>
      </c>
      <c r="C38" s="19" t="s">
        <v>115</v>
      </c>
      <c r="D38" s="19" t="s">
        <v>38</v>
      </c>
      <c r="E38" s="21">
        <v>6</v>
      </c>
      <c r="F38" s="22">
        <v>7</v>
      </c>
      <c r="G38" s="22">
        <f t="shared" si="0"/>
        <v>6.6999999999999993</v>
      </c>
      <c r="H38" s="18" t="str">
        <f t="shared" si="1"/>
        <v>C+</v>
      </c>
      <c r="I38" s="30" t="s">
        <v>52</v>
      </c>
    </row>
    <row r="39" spans="1:9" ht="16.5" x14ac:dyDescent="0.25">
      <c r="A39" s="20">
        <v>25</v>
      </c>
      <c r="B39" s="19"/>
      <c r="C39" s="19"/>
      <c r="D39" s="19"/>
      <c r="E39" s="21"/>
      <c r="F39" s="22"/>
      <c r="G39" s="22">
        <f t="shared" si="0"/>
        <v>0</v>
      </c>
      <c r="H39" s="18" t="str">
        <f t="shared" si="1"/>
        <v>F</v>
      </c>
      <c r="I39" s="23"/>
    </row>
    <row r="40" spans="1:9" ht="16.5" x14ac:dyDescent="0.25">
      <c r="A40" s="20">
        <v>26</v>
      </c>
      <c r="B40" s="19"/>
      <c r="C40" s="19"/>
      <c r="D40" s="19"/>
      <c r="E40" s="21"/>
      <c r="F40" s="22"/>
      <c r="G40" s="22">
        <f t="shared" si="0"/>
        <v>0</v>
      </c>
      <c r="H40" s="18" t="str">
        <f t="shared" si="1"/>
        <v>F</v>
      </c>
      <c r="I40" s="23"/>
    </row>
    <row r="41" spans="1:9" ht="15.75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5.75" x14ac:dyDescent="0.25">
      <c r="A42" s="9" t="str">
        <f>"Cộng danh sách gồm "</f>
        <v xml:space="preserve">Cộng danh sách gồm </v>
      </c>
      <c r="B42" s="9"/>
      <c r="C42" s="9"/>
      <c r="D42" s="10">
        <f>COUNTA(H15:H40)</f>
        <v>26</v>
      </c>
      <c r="E42" s="11">
        <v>1</v>
      </c>
      <c r="F42" s="12"/>
      <c r="G42" s="1"/>
      <c r="H42" s="1"/>
      <c r="I42" s="1"/>
    </row>
    <row r="43" spans="1:9" ht="15.75" x14ac:dyDescent="0.25">
      <c r="A43" s="49" t="s">
        <v>19</v>
      </c>
      <c r="B43" s="49"/>
      <c r="C43" s="49"/>
      <c r="D43" s="13">
        <f>COUNTIF(G15:G40,"&gt;=5")</f>
        <v>24</v>
      </c>
      <c r="E43" s="14">
        <f>D43/D42</f>
        <v>0.92307692307692313</v>
      </c>
      <c r="F43" s="15"/>
      <c r="G43" s="1"/>
      <c r="H43" s="1"/>
      <c r="I43" s="1"/>
    </row>
    <row r="44" spans="1:9" ht="15.75" x14ac:dyDescent="0.25">
      <c r="A44" s="49" t="s">
        <v>20</v>
      </c>
      <c r="B44" s="49"/>
      <c r="C44" s="49"/>
      <c r="D44" s="13">
        <f>COUNTIF(G15:G40,"&lt;5")</f>
        <v>2</v>
      </c>
      <c r="E44" s="14">
        <f>D44/D42</f>
        <v>7.6923076923076927E-2</v>
      </c>
      <c r="F44" s="15"/>
      <c r="G44" s="1"/>
      <c r="H44" s="1"/>
      <c r="I44" s="1"/>
    </row>
    <row r="45" spans="1:9" ht="15.75" x14ac:dyDescent="0.25">
      <c r="A45" s="16"/>
      <c r="B45" s="16"/>
      <c r="C45" s="4"/>
      <c r="D45" s="16"/>
      <c r="E45" s="3"/>
      <c r="F45" s="1"/>
      <c r="G45" s="1"/>
      <c r="H45" s="1"/>
      <c r="I45" s="1"/>
    </row>
    <row r="46" spans="1:9" ht="15.75" x14ac:dyDescent="0.25">
      <c r="A46" s="1"/>
      <c r="B46" s="1"/>
      <c r="C46" s="1"/>
      <c r="D46" s="1"/>
      <c r="E46" s="50" t="str">
        <f ca="1">"TP. Hồ Chí Minh, ngày "&amp;  DAY(NOW())&amp;" tháng " &amp;MONTH(NOW())&amp;" năm "&amp;YEAR(NOW())</f>
        <v>TP. Hồ Chí Minh, ngày 16 tháng 7 năm 2020</v>
      </c>
      <c r="F46" s="50"/>
      <c r="G46" s="50"/>
      <c r="H46" s="50"/>
      <c r="I46" s="50"/>
    </row>
    <row r="47" spans="1:9" ht="15.75" x14ac:dyDescent="0.25">
      <c r="A47" s="34" t="s">
        <v>21</v>
      </c>
      <c r="B47" s="34"/>
      <c r="C47" s="34"/>
      <c r="D47" s="1"/>
      <c r="E47" s="34" t="s">
        <v>22</v>
      </c>
      <c r="F47" s="34"/>
      <c r="G47" s="34"/>
      <c r="H47" s="34"/>
      <c r="I47" s="34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protectedRanges>
    <protectedRange sqref="A48:I48" name="Range5"/>
    <protectedRange sqref="I39:I40" name="Range4"/>
    <protectedRange sqref="B39:F40 E15:F37 C38:F38" name="Range3"/>
    <protectedRange sqref="C8:C10 G8:G9" name="Range2"/>
    <protectedRange sqref="A4" name="Range1"/>
    <protectedRange sqref="E13:F13" name="Range6"/>
    <protectedRange sqref="D18:D19" name="Range5_3_1"/>
    <protectedRange sqref="I18:I19" name="Range5_3_1_1"/>
    <protectedRange sqref="D20" name="Range5_3_2"/>
    <protectedRange sqref="D21" name="Range5_3_3"/>
    <protectedRange sqref="D22" name="Range5_4"/>
    <protectedRange sqref="I20" name="Range5_3_2_1"/>
    <protectedRange sqref="I21" name="Range5_3_3_1"/>
    <protectedRange sqref="I22" name="Range5_1_3"/>
    <protectedRange sqref="D25:D27" name="Range5_3_4"/>
    <protectedRange sqref="D28" name="Range5_3_5"/>
    <protectedRange sqref="I25:I27" name="Range5_3_4_1"/>
    <protectedRange sqref="I28" name="Range5_3_5_1"/>
    <protectedRange sqref="D29" name="Range5_3_8"/>
    <protectedRange sqref="I29" name="Range5_3_8_1"/>
    <protectedRange sqref="D30" name="Range5_3_6"/>
    <protectedRange sqref="I30" name="Range5_3_6_1"/>
    <protectedRange sqref="D31" name="Range5_3_8_2"/>
    <protectedRange sqref="I31" name="Range5_3_8_3"/>
    <protectedRange sqref="D32:D33" name="Range5_3_10"/>
    <protectedRange sqref="I32:I33" name="Range5_3_10_1"/>
    <protectedRange sqref="D34" name="Range5_3_11"/>
    <protectedRange sqref="I34 I38" name="Range5_3_1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47:C47"/>
    <mergeCell ref="E47:I47"/>
    <mergeCell ref="A10:B10"/>
    <mergeCell ref="C10:D10"/>
    <mergeCell ref="A12:A13"/>
    <mergeCell ref="B12:B13"/>
    <mergeCell ref="C12:D13"/>
    <mergeCell ref="G12:H12"/>
    <mergeCell ref="I12:I13"/>
    <mergeCell ref="C14:D14"/>
    <mergeCell ref="A43:C43"/>
    <mergeCell ref="A44:C44"/>
    <mergeCell ref="E46:I46"/>
  </mergeCells>
  <conditionalFormatting sqref="H15:H40">
    <cfRule type="cellIs" dxfId="1" priority="2" stopIfTrue="1" operator="equal">
      <formula>"F"</formula>
    </cfRule>
  </conditionalFormatting>
  <conditionalFormatting sqref="G15:G40">
    <cfRule type="expression" dxfId="0" priority="1" stopIfTrue="1">
      <formula>MAX(#REF!)&lt;4</formula>
    </cfRule>
  </conditionalFormatting>
  <pageMargins left="0.14583333333333334" right="7.2916666666666671E-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TTHCM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2020-07-16T07:23:48Z</dcterms:modified>
</cp:coreProperties>
</file>