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5ĐH_QTKD3" sheetId="7" r:id="rId1"/>
  </sheets>
  <calcPr calcId="145621"/>
</workbook>
</file>

<file path=xl/calcChain.xml><?xml version="1.0" encoding="utf-8"?>
<calcChain xmlns="http://schemas.openxmlformats.org/spreadsheetml/2006/main">
  <c r="E67" i="7" l="1"/>
  <c r="A63" i="7"/>
  <c r="G61" i="7"/>
  <c r="H61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D65" i="7" l="1"/>
  <c r="H15" i="7"/>
  <c r="D63" i="7" s="1"/>
  <c r="D64" i="7"/>
  <c r="E65" i="7" l="1"/>
  <c r="E64" i="7"/>
</calcChain>
</file>

<file path=xl/sharedStrings.xml><?xml version="1.0" encoding="utf-8"?>
<sst xmlns="http://schemas.openxmlformats.org/spreadsheetml/2006/main" count="167" uniqueCount="153">
  <si>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</si>
  <si>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</si>
  <si>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</si>
  <si>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</si>
  <si>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</si>
  <si>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</si>
  <si>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</si>
  <si>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</si>
  <si>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</si>
  <si>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</si>
  <si>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</si>
  <si>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</si>
  <si>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</si>
  <si>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</si>
  <si>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</si>
  <si>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</si>
  <si>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</si>
  <si>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</si>
  <si>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</si>
  <si>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</si>
  <si>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</si>
  <si>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</si>
  <si>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</si>
  <si>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An</t>
  </si>
  <si>
    <t>Anh</t>
  </si>
  <si>
    <t>Dương</t>
  </si>
  <si>
    <t>Đạt</t>
  </si>
  <si>
    <t>Linh</t>
  </si>
  <si>
    <t>Thảo</t>
  </si>
  <si>
    <t>Nguyễn Hoàng</t>
  </si>
  <si>
    <t>Hà</t>
  </si>
  <si>
    <t>Nguyễn Thị</t>
  </si>
  <si>
    <t>Nguyên</t>
  </si>
  <si>
    <t>Nhàn</t>
  </si>
  <si>
    <t>Nguyễn Thanh</t>
  </si>
  <si>
    <t>Châu</t>
  </si>
  <si>
    <t>Duyên</t>
  </si>
  <si>
    <t>Hương</t>
  </si>
  <si>
    <t>Nhi</t>
  </si>
  <si>
    <t>Quyên</t>
  </si>
  <si>
    <t>Lê Thị Thanh</t>
  </si>
  <si>
    <t>Uyên</t>
  </si>
  <si>
    <t>Nguyễn Thị Thùy</t>
  </si>
  <si>
    <t>Vân</t>
  </si>
  <si>
    <t>Ánh</t>
  </si>
  <si>
    <t>Hằng</t>
  </si>
  <si>
    <t>Nguyễn Thị Kim</t>
  </si>
  <si>
    <t>Tâm</t>
  </si>
  <si>
    <t>Tuyền</t>
  </si>
  <si>
    <t>Lê Thị Ngọc</t>
  </si>
  <si>
    <t>Phước</t>
  </si>
  <si>
    <t>Trần Ngọc</t>
  </si>
  <si>
    <t>Quỳnh</t>
  </si>
  <si>
    <t>Trinh</t>
  </si>
  <si>
    <t>Vũ</t>
  </si>
  <si>
    <t>0550090094</t>
  </si>
  <si>
    <t>Trương Thái</t>
  </si>
  <si>
    <t>0550090095</t>
  </si>
  <si>
    <t>0550090096</t>
  </si>
  <si>
    <t>Vương Quốc Kỳ</t>
  </si>
  <si>
    <t>0550090097</t>
  </si>
  <si>
    <t>0550090098</t>
  </si>
  <si>
    <t>Bình</t>
  </si>
  <si>
    <t>0550090099</t>
  </si>
  <si>
    <t>Tạ Hoàng Minh</t>
  </si>
  <si>
    <t>0550090100</t>
  </si>
  <si>
    <t>Chiêu</t>
  </si>
  <si>
    <t>0550090104</t>
  </si>
  <si>
    <t xml:space="preserve">Hồ Thị Dương </t>
  </si>
  <si>
    <t>0550090103</t>
  </si>
  <si>
    <t>Thành Ngọc Mỹ</t>
  </si>
  <si>
    <t>0550090102</t>
  </si>
  <si>
    <t>Nguyễn Đinh Thuỳ</t>
  </si>
  <si>
    <t>0550090105</t>
  </si>
  <si>
    <t>Nguyễn Tấn</t>
  </si>
  <si>
    <t>0550090106</t>
  </si>
  <si>
    <t>Trần Thị Trúc</t>
  </si>
  <si>
    <t>0550090110</t>
  </si>
  <si>
    <t>Nguyễn Thị Bích</t>
  </si>
  <si>
    <t>Hạnh</t>
  </si>
  <si>
    <t>0550090107</t>
  </si>
  <si>
    <t>Hà Thị</t>
  </si>
  <si>
    <t>0550090109</t>
  </si>
  <si>
    <t>Hoàng Thị</t>
  </si>
  <si>
    <t>0550090108</t>
  </si>
  <si>
    <t>0550090112</t>
  </si>
  <si>
    <t>Huyền</t>
  </si>
  <si>
    <t>0550090111</t>
  </si>
  <si>
    <t>Đặng Thị Diễm</t>
  </si>
  <si>
    <t>0550090113</t>
  </si>
  <si>
    <t>0550090114</t>
  </si>
  <si>
    <t>Nguyễn Văn</t>
  </si>
  <si>
    <t>Luân</t>
  </si>
  <si>
    <t>0550090115</t>
  </si>
  <si>
    <t>Ngô Kim</t>
  </si>
  <si>
    <t>0550090118</t>
  </si>
  <si>
    <t>Hồ Vương Yến</t>
  </si>
  <si>
    <t>0550090117</t>
  </si>
  <si>
    <t>Lê Tuyết</t>
  </si>
  <si>
    <t>0550090116</t>
  </si>
  <si>
    <t>Phạm Thị Bình</t>
  </si>
  <si>
    <t>0550090119</t>
  </si>
  <si>
    <t>Đinh Ngọc</t>
  </si>
  <si>
    <t>0550090120</t>
  </si>
  <si>
    <t>Nguyễn Thị Thúy</t>
  </si>
  <si>
    <t>0550090121</t>
  </si>
  <si>
    <t>Khưu Thị Như</t>
  </si>
  <si>
    <t>0550090122</t>
  </si>
  <si>
    <t>Lê Thúy</t>
  </si>
  <si>
    <t>0550090123</t>
  </si>
  <si>
    <t>Bon Dâng K</t>
  </si>
  <si>
    <t>Soan</t>
  </si>
  <si>
    <t>0550090124</t>
  </si>
  <si>
    <t>Nguyễn Thị Huế</t>
  </si>
  <si>
    <t>0550090125</t>
  </si>
  <si>
    <t>Nguyễn Thị Thủy</t>
  </si>
  <si>
    <t>0550090127</t>
  </si>
  <si>
    <t>Đinh Thị Tuyết</t>
  </si>
  <si>
    <t>0550090128</t>
  </si>
  <si>
    <t>Phạm Thị Mai</t>
  </si>
  <si>
    <t>0550090129</t>
  </si>
  <si>
    <t>Trương Thị</t>
  </si>
  <si>
    <t>Tú</t>
  </si>
  <si>
    <t>0550090133</t>
  </si>
  <si>
    <t>Ngô Thị Thanh</t>
  </si>
  <si>
    <t>0550090130</t>
  </si>
  <si>
    <t>Ngô Quốc</t>
  </si>
  <si>
    <t>Tự</t>
  </si>
  <si>
    <t>0550090132</t>
  </si>
  <si>
    <t>Diệp Minh</t>
  </si>
  <si>
    <t>Tường</t>
  </si>
  <si>
    <t>0550090134</t>
  </si>
  <si>
    <t>Kiều Minh</t>
  </si>
  <si>
    <t>0550090136</t>
  </si>
  <si>
    <t>Văn</t>
  </si>
  <si>
    <t>0550090135</t>
  </si>
  <si>
    <t>0550090138</t>
  </si>
  <si>
    <t>0550090137</t>
  </si>
  <si>
    <t>0550090139</t>
  </si>
  <si>
    <t>Bùi Thị Bích</t>
  </si>
  <si>
    <t>Vy</t>
  </si>
  <si>
    <t>0550090140</t>
  </si>
  <si>
    <t>Nguyễn Hùng</t>
  </si>
  <si>
    <t>Ý</t>
  </si>
  <si>
    <t>05ĐH_QTKD3</t>
  </si>
  <si>
    <t xml:space="preserve">Lại Yến </t>
  </si>
  <si>
    <t xml:space="preserve">Trần Đình </t>
  </si>
  <si>
    <t>Phan Ngọc Thảo</t>
  </si>
  <si>
    <t>ĐƯỜNG LỐI CM CỦA ĐCSVN</t>
  </si>
  <si>
    <t xml:space="preserve">KHOA LUẬT VÀ LÝ LUẬN CHÍNH TRỊ </t>
  </si>
  <si>
    <t>ThS.ĐINH THỊ KIM LAN</t>
  </si>
  <si>
    <t>Ths.Đinh Thị Kim Lan</t>
  </si>
  <si>
    <t xml:space="preserve">                  GV giảng dạy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</si>
</sst>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2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4" xfId="0" applyNumberFormat="1" applyFont="1" applyBorder="1" applyAlignment="1">
      <alignment horizontal="center"/>
    </xf>
    <xf numFmtId="2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5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6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0" fontId="5" fillId="0" borderId="19" xfId="0" applyNumberFormat="1" applyFont="1" applyFill="1" applyBorder="1" applyAlignment="1" applyProtection="1"/>
    <xf numFmtId="0" fontId="5" fillId="0" borderId="20" xfId="0" applyNumberFormat="1" applyFont="1" applyFill="1" applyBorder="1" applyAlignment="1" applyProtection="1"/>
    <xf numFmtId="0" fontId="5" fillId="0" borderId="21" xfId="0" applyNumberFormat="1" applyFont="1" applyFill="1" applyBorder="1" applyAlignment="1" applyProtection="1"/>
    <xf numFmtId="0" fontId="5" fillId="0" borderId="22" xfId="0" applyNumberFormat="1" applyFont="1" applyFill="1" applyBorder="1" applyAlignment="1" applyProtection="1"/>
    <xf numFmtId="0" fontId="5" fillId="0" borderId="23" xfId="0" applyNumberFormat="1" applyFont="1" applyFill="1" applyBorder="1" applyAlignment="1" applyProtection="1"/>
    <xf numFmtId="0" fontId="5" fillId="0" borderId="24" xfId="0" applyNumberFormat="1" applyFont="1" applyFill="1" applyBorder="1" applyAlignment="1" applyProtection="1"/>
    <xf numFmtId="0" fontId="5" fillId="0" borderId="25" xfId="0" applyNumberFormat="1" applyFont="1" applyFill="1" applyBorder="1" applyAlignment="1" applyProtection="1"/>
    <xf numFmtId="0" fontId="5" fillId="0" borderId="18" xfId="0" applyNumberFormat="1" applyFont="1" applyFill="1" applyBorder="1" applyAlignment="1" applyProtection="1"/>
    <xf numFmtId="2" fontId="3" fillId="0" borderId="26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 applyProtection="1"/>
    <xf numFmtId="0" fontId="5" fillId="0" borderId="28" xfId="0" applyNumberFormat="1" applyFont="1" applyFill="1" applyBorder="1" applyAlignment="1" applyProtection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A46" workbookViewId="0">
      <selection activeCell="F33" sqref="F33"/>
    </sheetView>
  </sheetViews>
  <sheetFormatPr defaultRowHeight="15" x14ac:dyDescent="0.25"/>
  <cols>
    <col min="1" max="1" width="6.85546875" customWidth="1"/>
    <col min="2" max="2" width="14.28515625" customWidth="1"/>
    <col min="3" max="3" width="19.28515625" customWidth="1"/>
    <col min="4" max="4" width="10.85546875" customWidth="1"/>
    <col min="5" max="5" width="8.7109375" customWidth="1"/>
    <col min="6" max="6" width="8.85546875" customWidth="1"/>
  </cols>
  <sheetData>
    <row r="1" spans="1:9" ht="15.75" x14ac:dyDescent="0.25">
      <c r="A1" s="43" t="s">
        <v>0</v>
      </c>
      <c r="B1" s="43"/>
      <c r="C1" s="43"/>
      <c r="D1" s="43"/>
      <c r="E1" s="43" t="s">
        <v>1</v>
      </c>
      <c r="F1" s="43"/>
      <c r="G1" s="43"/>
      <c r="H1" s="43"/>
      <c r="I1" s="43"/>
    </row>
    <row r="2" spans="1:9" ht="15.75" x14ac:dyDescent="0.25">
      <c r="A2" s="43" t="s">
        <v>2</v>
      </c>
      <c r="B2" s="43"/>
      <c r="C2" s="43"/>
      <c r="D2" s="43"/>
      <c r="E2" s="61" t="s">
        <v>3</v>
      </c>
      <c r="F2" s="61"/>
      <c r="G2" s="61"/>
      <c r="H2" s="61"/>
      <c r="I2" s="61"/>
    </row>
    <row r="3" spans="1:9" ht="15.75" x14ac:dyDescent="0.25">
      <c r="A3" s="43" t="s">
        <v>4</v>
      </c>
      <c r="B3" s="43"/>
      <c r="C3" s="43"/>
      <c r="D3" s="43"/>
      <c r="E3" s="1"/>
      <c r="F3" s="1"/>
      <c r="G3" s="1"/>
      <c r="H3" s="1"/>
      <c r="I3" s="1"/>
    </row>
    <row r="4" spans="1:9" ht="15.75" x14ac:dyDescent="0.25">
      <c r="A4" s="43" t="s">
        <v>149</v>
      </c>
      <c r="B4" s="43"/>
      <c r="C4" s="43"/>
      <c r="D4" s="43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0" t="s">
        <v>5</v>
      </c>
      <c r="B6" s="60"/>
      <c r="C6" s="60"/>
      <c r="D6" s="60"/>
      <c r="E6" s="60"/>
      <c r="F6" s="60"/>
      <c r="G6" s="60"/>
      <c r="H6" s="60"/>
      <c r="I6" s="60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44" t="s">
        <v>6</v>
      </c>
      <c r="B8" s="44"/>
      <c r="C8" s="44" t="s">
        <v>148</v>
      </c>
      <c r="D8" s="44"/>
      <c r="E8" s="44" t="s">
        <v>7</v>
      </c>
      <c r="F8" s="44"/>
      <c r="G8" s="3">
        <v>3</v>
      </c>
      <c r="H8" s="3"/>
      <c r="I8" s="3"/>
    </row>
    <row r="9" spans="1:9" ht="15.75" x14ac:dyDescent="0.25">
      <c r="A9" s="44" t="s">
        <v>8</v>
      </c>
      <c r="B9" s="44"/>
      <c r="C9" s="44" t="s">
        <v>144</v>
      </c>
      <c r="D9" s="44"/>
      <c r="E9" s="44" t="s">
        <v>9</v>
      </c>
      <c r="F9" s="44"/>
      <c r="G9" s="3">
        <v>2</v>
      </c>
      <c r="H9" s="3"/>
      <c r="I9" s="3"/>
    </row>
    <row r="10" spans="1:9" ht="15.75" x14ac:dyDescent="0.25">
      <c r="A10" s="44" t="s">
        <v>10</v>
      </c>
      <c r="B10" s="44"/>
      <c r="C10" s="44" t="s">
        <v>150</v>
      </c>
      <c r="D10" s="44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5" t="s">
        <v>11</v>
      </c>
      <c r="B12" s="47" t="s">
        <v>12</v>
      </c>
      <c r="C12" s="49" t="s">
        <v>13</v>
      </c>
      <c r="D12" s="50"/>
      <c r="E12" s="5" t="s">
        <v>14</v>
      </c>
      <c r="F12" s="5" t="s">
        <v>15</v>
      </c>
      <c r="G12" s="53" t="s">
        <v>16</v>
      </c>
      <c r="H12" s="54"/>
      <c r="I12" s="55" t="s">
        <v>17</v>
      </c>
    </row>
    <row r="13" spans="1:9" ht="15.75" x14ac:dyDescent="0.25">
      <c r="A13" s="46"/>
      <c r="B13" s="48"/>
      <c r="C13" s="51"/>
      <c r="D13" s="52"/>
      <c r="E13" s="6">
        <v>0.3</v>
      </c>
      <c r="F13" s="6">
        <v>0.7</v>
      </c>
      <c r="G13" s="7" t="s">
        <v>18</v>
      </c>
      <c r="H13" s="7" t="s">
        <v>19</v>
      </c>
      <c r="I13" s="56"/>
    </row>
    <row r="14" spans="1:9" ht="15.75" x14ac:dyDescent="0.25">
      <c r="A14" s="8">
        <v>1</v>
      </c>
      <c r="B14" s="8">
        <v>2</v>
      </c>
      <c r="C14" s="57">
        <v>3</v>
      </c>
      <c r="D14" s="57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55</v>
      </c>
      <c r="C15" s="11" t="s">
        <v>56</v>
      </c>
      <c r="D15" s="12" t="s">
        <v>23</v>
      </c>
      <c r="E15" s="13">
        <v>0</v>
      </c>
      <c r="F15" s="14">
        <v>0</v>
      </c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57</v>
      </c>
      <c r="C16" s="11" t="s">
        <v>51</v>
      </c>
      <c r="D16" s="12" t="s">
        <v>24</v>
      </c>
      <c r="E16" s="18">
        <v>9</v>
      </c>
      <c r="F16" s="19">
        <v>5</v>
      </c>
      <c r="G16" s="19">
        <f t="shared" ref="G16:G61" si="0">E16*$E$13+F16*$F$13</f>
        <v>6.1999999999999993</v>
      </c>
      <c r="H16" s="15" t="str">
        <f t="shared" ref="H16:H61" si="1">IF(G16&lt;4,"F",IF(G16&lt;=4.9,"D",IF(G16&lt;=5.4,"D+",IF(G16&lt;=5.9,"C",IF(G16&lt;=6.9,"C+",IF(G16&lt;=7.9,"B",IF(G16&lt;=8.4,"B+","A")))))))</f>
        <v>C+</v>
      </c>
      <c r="I16" s="20"/>
    </row>
    <row r="17" spans="1:9" ht="16.5" x14ac:dyDescent="0.25">
      <c r="A17" s="17">
        <v>3</v>
      </c>
      <c r="B17" s="10" t="s">
        <v>58</v>
      </c>
      <c r="C17" s="11" t="s">
        <v>59</v>
      </c>
      <c r="D17" s="12" t="s">
        <v>24</v>
      </c>
      <c r="E17" s="18">
        <v>9.5</v>
      </c>
      <c r="F17" s="19">
        <v>6.5</v>
      </c>
      <c r="G17" s="19">
        <f t="shared" si="0"/>
        <v>7.4</v>
      </c>
      <c r="H17" s="15" t="str">
        <f t="shared" si="1"/>
        <v>B</v>
      </c>
      <c r="I17" s="20"/>
    </row>
    <row r="18" spans="1:9" ht="16.5" x14ac:dyDescent="0.25">
      <c r="A18" s="17">
        <v>4</v>
      </c>
      <c r="B18" s="10" t="s">
        <v>60</v>
      </c>
      <c r="C18" s="11" t="s">
        <v>49</v>
      </c>
      <c r="D18" s="12" t="s">
        <v>44</v>
      </c>
      <c r="E18" s="18">
        <v>0</v>
      </c>
      <c r="F18" s="19">
        <v>0</v>
      </c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61</v>
      </c>
      <c r="C19" s="11" t="s">
        <v>31</v>
      </c>
      <c r="D19" s="12" t="s">
        <v>62</v>
      </c>
      <c r="E19" s="18">
        <v>9</v>
      </c>
      <c r="F19" s="19">
        <v>7</v>
      </c>
      <c r="G19" s="19">
        <f t="shared" si="0"/>
        <v>7.6</v>
      </c>
      <c r="H19" s="15" t="str">
        <f t="shared" si="1"/>
        <v>B</v>
      </c>
      <c r="I19" s="20"/>
    </row>
    <row r="20" spans="1:9" ht="16.5" x14ac:dyDescent="0.25">
      <c r="A20" s="17">
        <v>6</v>
      </c>
      <c r="B20" s="10" t="s">
        <v>63</v>
      </c>
      <c r="C20" s="11" t="s">
        <v>64</v>
      </c>
      <c r="D20" s="12" t="s">
        <v>35</v>
      </c>
      <c r="E20" s="18">
        <v>9.5</v>
      </c>
      <c r="F20" s="19">
        <v>8.5</v>
      </c>
      <c r="G20" s="19">
        <f t="shared" si="0"/>
        <v>8.7999999999999989</v>
      </c>
      <c r="H20" s="15" t="str">
        <f t="shared" si="1"/>
        <v>A</v>
      </c>
      <c r="I20" s="20"/>
    </row>
    <row r="21" spans="1:9" ht="16.5" x14ac:dyDescent="0.25">
      <c r="A21" s="17">
        <v>7</v>
      </c>
      <c r="B21" s="10" t="s">
        <v>65</v>
      </c>
      <c r="C21" s="11" t="s">
        <v>40</v>
      </c>
      <c r="D21" s="12" t="s">
        <v>66</v>
      </c>
      <c r="E21" s="18">
        <v>0</v>
      </c>
      <c r="F21" s="19">
        <v>0</v>
      </c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67</v>
      </c>
      <c r="C22" s="11" t="s">
        <v>68</v>
      </c>
      <c r="D22" s="12" t="s">
        <v>36</v>
      </c>
      <c r="E22" s="18">
        <v>9</v>
      </c>
      <c r="F22" s="19">
        <v>5</v>
      </c>
      <c r="G22" s="19">
        <f t="shared" si="0"/>
        <v>6.1999999999999993</v>
      </c>
      <c r="H22" s="15" t="str">
        <f t="shared" si="1"/>
        <v>C+</v>
      </c>
      <c r="I22" s="20"/>
    </row>
    <row r="23" spans="1:9" ht="16.5" x14ac:dyDescent="0.25">
      <c r="A23" s="17">
        <v>9</v>
      </c>
      <c r="B23" s="10" t="s">
        <v>69</v>
      </c>
      <c r="C23" s="11" t="s">
        <v>70</v>
      </c>
      <c r="D23" s="12" t="s">
        <v>36</v>
      </c>
      <c r="E23" s="18">
        <v>9</v>
      </c>
      <c r="F23" s="19">
        <v>7</v>
      </c>
      <c r="G23" s="19">
        <f t="shared" si="0"/>
        <v>7.6</v>
      </c>
      <c r="H23" s="15" t="str">
        <f t="shared" si="1"/>
        <v>B</v>
      </c>
      <c r="I23" s="20"/>
    </row>
    <row r="24" spans="1:9" ht="16.5" x14ac:dyDescent="0.25">
      <c r="A24" s="17">
        <v>10</v>
      </c>
      <c r="B24" s="10" t="s">
        <v>71</v>
      </c>
      <c r="C24" s="11" t="s">
        <v>72</v>
      </c>
      <c r="D24" s="12" t="s">
        <v>25</v>
      </c>
      <c r="E24" s="18">
        <v>0</v>
      </c>
      <c r="F24" s="19">
        <v>0</v>
      </c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73</v>
      </c>
      <c r="C25" s="11" t="s">
        <v>74</v>
      </c>
      <c r="D25" s="12" t="s">
        <v>26</v>
      </c>
      <c r="E25" s="18">
        <v>8</v>
      </c>
      <c r="F25" s="19">
        <v>5.5</v>
      </c>
      <c r="G25" s="19">
        <f t="shared" si="0"/>
        <v>6.25</v>
      </c>
      <c r="H25" s="15" t="str">
        <f t="shared" si="1"/>
        <v>C+</v>
      </c>
      <c r="I25" s="20"/>
    </row>
    <row r="26" spans="1:9" ht="16.5" x14ac:dyDescent="0.25">
      <c r="A26" s="17">
        <v>12</v>
      </c>
      <c r="B26" s="10" t="s">
        <v>75</v>
      </c>
      <c r="C26" s="11" t="s">
        <v>76</v>
      </c>
      <c r="D26" s="12" t="s">
        <v>30</v>
      </c>
      <c r="E26" s="18">
        <v>9</v>
      </c>
      <c r="F26" s="19">
        <v>7</v>
      </c>
      <c r="G26" s="19">
        <f t="shared" si="0"/>
        <v>7.6</v>
      </c>
      <c r="H26" s="15" t="str">
        <f t="shared" si="1"/>
        <v>B</v>
      </c>
      <c r="I26" s="20"/>
    </row>
    <row r="27" spans="1:9" ht="16.5" x14ac:dyDescent="0.25">
      <c r="A27" s="17">
        <v>13</v>
      </c>
      <c r="B27" s="10" t="s">
        <v>77</v>
      </c>
      <c r="C27" s="11" t="s">
        <v>78</v>
      </c>
      <c r="D27" s="12" t="s">
        <v>79</v>
      </c>
      <c r="E27" s="18">
        <v>9</v>
      </c>
      <c r="F27" s="19">
        <v>7.5</v>
      </c>
      <c r="G27" s="19">
        <f t="shared" si="0"/>
        <v>7.9499999999999993</v>
      </c>
      <c r="H27" s="15" t="str">
        <f t="shared" si="1"/>
        <v>B+</v>
      </c>
      <c r="I27" s="20"/>
    </row>
    <row r="28" spans="1:9" ht="16.5" x14ac:dyDescent="0.25">
      <c r="A28" s="17">
        <v>14</v>
      </c>
      <c r="B28" s="10" t="s">
        <v>80</v>
      </c>
      <c r="C28" s="11" t="s">
        <v>81</v>
      </c>
      <c r="D28" s="12" t="s">
        <v>45</v>
      </c>
      <c r="E28" s="18">
        <v>8</v>
      </c>
      <c r="F28" s="19">
        <v>8.5</v>
      </c>
      <c r="G28" s="19">
        <f t="shared" si="0"/>
        <v>8.35</v>
      </c>
      <c r="H28" s="15" t="str">
        <f t="shared" si="1"/>
        <v>B+</v>
      </c>
      <c r="I28" s="20"/>
    </row>
    <row r="29" spans="1:9" ht="16.5" x14ac:dyDescent="0.25">
      <c r="A29" s="17">
        <v>15</v>
      </c>
      <c r="B29" s="10" t="s">
        <v>82</v>
      </c>
      <c r="C29" s="11" t="s">
        <v>83</v>
      </c>
      <c r="D29" s="12" t="s">
        <v>45</v>
      </c>
      <c r="E29" s="18">
        <v>8</v>
      </c>
      <c r="F29" s="19">
        <v>7</v>
      </c>
      <c r="G29" s="19">
        <f t="shared" si="0"/>
        <v>7.2999999999999989</v>
      </c>
      <c r="H29" s="15" t="str">
        <f t="shared" si="1"/>
        <v>B</v>
      </c>
      <c r="I29" s="20"/>
    </row>
    <row r="30" spans="1:9" ht="16.5" x14ac:dyDescent="0.25">
      <c r="A30" s="17">
        <v>16</v>
      </c>
      <c r="B30" s="10" t="s">
        <v>84</v>
      </c>
      <c r="C30" s="11" t="s">
        <v>34</v>
      </c>
      <c r="D30" s="12" t="s">
        <v>45</v>
      </c>
      <c r="E30" s="18">
        <v>8</v>
      </c>
      <c r="F30" s="19">
        <v>6</v>
      </c>
      <c r="G30" s="19">
        <f t="shared" si="0"/>
        <v>6.6</v>
      </c>
      <c r="H30" s="15" t="str">
        <f t="shared" si="1"/>
        <v>C+</v>
      </c>
      <c r="I30" s="20"/>
    </row>
    <row r="31" spans="1:9" ht="16.5" x14ac:dyDescent="0.25">
      <c r="A31" s="17">
        <v>17</v>
      </c>
      <c r="B31" s="10" t="s">
        <v>85</v>
      </c>
      <c r="C31" s="11" t="s">
        <v>83</v>
      </c>
      <c r="D31" s="12" t="s">
        <v>86</v>
      </c>
      <c r="E31" s="18">
        <v>9</v>
      </c>
      <c r="F31" s="19">
        <v>7</v>
      </c>
      <c r="G31" s="19">
        <f t="shared" si="0"/>
        <v>7.6</v>
      </c>
      <c r="H31" s="15" t="str">
        <f t="shared" si="1"/>
        <v>B</v>
      </c>
      <c r="I31" s="20"/>
    </row>
    <row r="32" spans="1:9" ht="16.5" x14ac:dyDescent="0.25">
      <c r="A32" s="17">
        <v>18</v>
      </c>
      <c r="B32" s="10" t="s">
        <v>87</v>
      </c>
      <c r="C32" s="11" t="s">
        <v>88</v>
      </c>
      <c r="D32" s="12" t="s">
        <v>37</v>
      </c>
      <c r="E32" s="18">
        <v>8</v>
      </c>
      <c r="F32" s="19">
        <v>7</v>
      </c>
      <c r="G32" s="19">
        <f t="shared" si="0"/>
        <v>7.2999999999999989</v>
      </c>
      <c r="H32" s="15" t="str">
        <f t="shared" si="1"/>
        <v>B</v>
      </c>
      <c r="I32" s="20"/>
    </row>
    <row r="33" spans="1:9" ht="16.5" x14ac:dyDescent="0.25">
      <c r="A33" s="17">
        <v>19</v>
      </c>
      <c r="B33" s="10" t="s">
        <v>89</v>
      </c>
      <c r="C33" s="11" t="s">
        <v>42</v>
      </c>
      <c r="D33" s="12" t="s">
        <v>27</v>
      </c>
      <c r="E33" s="18">
        <v>8</v>
      </c>
      <c r="F33" s="19">
        <v>7</v>
      </c>
      <c r="G33" s="19">
        <f t="shared" si="0"/>
        <v>7.2999999999999989</v>
      </c>
      <c r="H33" s="15" t="str">
        <f t="shared" si="1"/>
        <v>B</v>
      </c>
      <c r="I33" s="20"/>
    </row>
    <row r="34" spans="1:9" ht="16.5" x14ac:dyDescent="0.25">
      <c r="A34" s="17">
        <v>20</v>
      </c>
      <c r="B34" s="10" t="s">
        <v>90</v>
      </c>
      <c r="C34" s="11" t="s">
        <v>91</v>
      </c>
      <c r="D34" s="12" t="s">
        <v>92</v>
      </c>
      <c r="E34" s="18">
        <v>10</v>
      </c>
      <c r="F34" s="19">
        <v>8</v>
      </c>
      <c r="G34" s="19">
        <f t="shared" si="0"/>
        <v>8.6</v>
      </c>
      <c r="H34" s="15" t="str">
        <f t="shared" si="1"/>
        <v>A</v>
      </c>
      <c r="I34" s="20"/>
    </row>
    <row r="35" spans="1:9" ht="16.5" x14ac:dyDescent="0.25">
      <c r="A35" s="17">
        <v>21</v>
      </c>
      <c r="B35" s="10" t="s">
        <v>93</v>
      </c>
      <c r="C35" s="11" t="s">
        <v>94</v>
      </c>
      <c r="D35" s="12" t="s">
        <v>33</v>
      </c>
      <c r="E35" s="18">
        <v>9</v>
      </c>
      <c r="F35" s="19">
        <v>7</v>
      </c>
      <c r="G35" s="19">
        <f t="shared" si="0"/>
        <v>7.6</v>
      </c>
      <c r="H35" s="15" t="str">
        <f t="shared" si="1"/>
        <v>B</v>
      </c>
      <c r="I35" s="20"/>
    </row>
    <row r="36" spans="1:9" ht="16.5" x14ac:dyDescent="0.25">
      <c r="A36" s="17">
        <v>22</v>
      </c>
      <c r="B36" s="10" t="s">
        <v>95</v>
      </c>
      <c r="C36" s="11" t="s">
        <v>96</v>
      </c>
      <c r="D36" s="12" t="s">
        <v>38</v>
      </c>
      <c r="E36" s="18">
        <v>8</v>
      </c>
      <c r="F36" s="19">
        <v>6.5</v>
      </c>
      <c r="G36" s="19">
        <f t="shared" si="0"/>
        <v>6.9499999999999993</v>
      </c>
      <c r="H36" s="15" t="str">
        <f t="shared" si="1"/>
        <v>B</v>
      </c>
      <c r="I36" s="20"/>
    </row>
    <row r="37" spans="1:9" ht="16.5" x14ac:dyDescent="0.25">
      <c r="A37" s="17">
        <v>23</v>
      </c>
      <c r="B37" s="10" t="s">
        <v>97</v>
      </c>
      <c r="C37" s="11" t="s">
        <v>98</v>
      </c>
      <c r="D37" s="12" t="s">
        <v>38</v>
      </c>
      <c r="E37" s="18">
        <v>9</v>
      </c>
      <c r="F37" s="19">
        <v>7</v>
      </c>
      <c r="G37" s="19">
        <f t="shared" si="0"/>
        <v>7.6</v>
      </c>
      <c r="H37" s="15" t="str">
        <f t="shared" si="1"/>
        <v>B</v>
      </c>
      <c r="I37" s="20"/>
    </row>
    <row r="38" spans="1:9" ht="16.5" x14ac:dyDescent="0.25">
      <c r="A38" s="17">
        <v>24</v>
      </c>
      <c r="B38" s="10" t="s">
        <v>99</v>
      </c>
      <c r="C38" s="11" t="s">
        <v>100</v>
      </c>
      <c r="D38" s="12" t="s">
        <v>38</v>
      </c>
      <c r="E38" s="18">
        <v>9</v>
      </c>
      <c r="F38" s="19">
        <v>7</v>
      </c>
      <c r="G38" s="19">
        <f t="shared" si="0"/>
        <v>7.6</v>
      </c>
      <c r="H38" s="15" t="str">
        <f t="shared" si="1"/>
        <v>B</v>
      </c>
      <c r="I38" s="20"/>
    </row>
    <row r="39" spans="1:9" ht="16.5" x14ac:dyDescent="0.25">
      <c r="A39" s="17">
        <v>25</v>
      </c>
      <c r="B39" s="10" t="s">
        <v>101</v>
      </c>
      <c r="C39" s="11" t="s">
        <v>102</v>
      </c>
      <c r="D39" s="12" t="s">
        <v>50</v>
      </c>
      <c r="E39" s="18">
        <v>8.5</v>
      </c>
      <c r="F39" s="19">
        <v>5.5</v>
      </c>
      <c r="G39" s="19">
        <f t="shared" si="0"/>
        <v>6.3999999999999995</v>
      </c>
      <c r="H39" s="15" t="str">
        <f t="shared" si="1"/>
        <v>C+</v>
      </c>
      <c r="I39" s="20"/>
    </row>
    <row r="40" spans="1:9" ht="16.5" x14ac:dyDescent="0.25">
      <c r="A40" s="17">
        <v>26</v>
      </c>
      <c r="B40" s="10" t="s">
        <v>103</v>
      </c>
      <c r="C40" s="11" t="s">
        <v>104</v>
      </c>
      <c r="D40" s="12" t="s">
        <v>39</v>
      </c>
      <c r="E40" s="18">
        <v>9</v>
      </c>
      <c r="F40" s="19">
        <v>6.5</v>
      </c>
      <c r="G40" s="19">
        <f t="shared" si="0"/>
        <v>7.25</v>
      </c>
      <c r="H40" s="15" t="str">
        <f t="shared" si="1"/>
        <v>B</v>
      </c>
      <c r="I40" s="20"/>
    </row>
    <row r="41" spans="1:9" ht="16.5" x14ac:dyDescent="0.25">
      <c r="A41" s="17">
        <v>27</v>
      </c>
      <c r="B41" s="10" t="s">
        <v>105</v>
      </c>
      <c r="C41" s="11" t="s">
        <v>106</v>
      </c>
      <c r="D41" s="12" t="s">
        <v>52</v>
      </c>
      <c r="E41" s="18">
        <v>9</v>
      </c>
      <c r="F41" s="19">
        <v>7.5</v>
      </c>
      <c r="G41" s="19">
        <f t="shared" si="0"/>
        <v>7.9499999999999993</v>
      </c>
      <c r="H41" s="15" t="str">
        <f t="shared" si="1"/>
        <v>B+</v>
      </c>
      <c r="I41" s="20"/>
    </row>
    <row r="42" spans="1:9" ht="16.5" x14ac:dyDescent="0.25">
      <c r="A42" s="17">
        <v>28</v>
      </c>
      <c r="B42" s="10" t="s">
        <v>107</v>
      </c>
      <c r="C42" s="11" t="s">
        <v>108</v>
      </c>
      <c r="D42" s="12" t="s">
        <v>52</v>
      </c>
      <c r="E42" s="18">
        <v>8</v>
      </c>
      <c r="F42" s="19">
        <v>7</v>
      </c>
      <c r="G42" s="19">
        <f t="shared" si="0"/>
        <v>7.2999999999999989</v>
      </c>
      <c r="H42" s="15" t="str">
        <f t="shared" si="1"/>
        <v>B</v>
      </c>
      <c r="I42" s="20"/>
    </row>
    <row r="43" spans="1:9" ht="16.5" x14ac:dyDescent="0.25">
      <c r="A43" s="17">
        <v>29</v>
      </c>
      <c r="B43" s="10" t="s">
        <v>109</v>
      </c>
      <c r="C43" s="11" t="s">
        <v>110</v>
      </c>
      <c r="D43" s="12" t="s">
        <v>111</v>
      </c>
      <c r="E43" s="18">
        <v>9</v>
      </c>
      <c r="F43" s="19">
        <v>8</v>
      </c>
      <c r="G43" s="19">
        <f t="shared" si="0"/>
        <v>8.2999999999999989</v>
      </c>
      <c r="H43" s="15" t="str">
        <f t="shared" si="1"/>
        <v>B+</v>
      </c>
      <c r="I43" s="20"/>
    </row>
    <row r="44" spans="1:9" ht="16.5" x14ac:dyDescent="0.25">
      <c r="A44" s="17">
        <v>30</v>
      </c>
      <c r="B44" s="10" t="s">
        <v>112</v>
      </c>
      <c r="C44" s="11" t="s">
        <v>113</v>
      </c>
      <c r="D44" s="12" t="s">
        <v>47</v>
      </c>
      <c r="E44" s="18">
        <v>9.5</v>
      </c>
      <c r="F44" s="19">
        <v>7</v>
      </c>
      <c r="G44" s="19">
        <f t="shared" si="0"/>
        <v>7.75</v>
      </c>
      <c r="H44" s="15" t="str">
        <f t="shared" si="1"/>
        <v>B</v>
      </c>
      <c r="I44" s="20"/>
    </row>
    <row r="45" spans="1:9" ht="16.5" x14ac:dyDescent="0.25">
      <c r="A45" s="17">
        <v>31</v>
      </c>
      <c r="B45" s="10" t="s">
        <v>114</v>
      </c>
      <c r="C45" s="11" t="s">
        <v>115</v>
      </c>
      <c r="D45" s="12" t="s">
        <v>28</v>
      </c>
      <c r="E45" s="18">
        <v>0</v>
      </c>
      <c r="F45" s="19">
        <v>0</v>
      </c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116</v>
      </c>
      <c r="C46" s="11" t="s">
        <v>117</v>
      </c>
      <c r="D46" s="12" t="s">
        <v>53</v>
      </c>
      <c r="E46" s="18">
        <v>8</v>
      </c>
      <c r="F46" s="19">
        <v>7</v>
      </c>
      <c r="G46" s="19">
        <f t="shared" si="0"/>
        <v>7.2999999999999989</v>
      </c>
      <c r="H46" s="15" t="str">
        <f t="shared" si="1"/>
        <v>B</v>
      </c>
      <c r="I46" s="20"/>
    </row>
    <row r="47" spans="1:9" ht="16.5" x14ac:dyDescent="0.25">
      <c r="A47" s="17">
        <v>33</v>
      </c>
      <c r="B47" s="10" t="s">
        <v>118</v>
      </c>
      <c r="C47" s="11" t="s">
        <v>119</v>
      </c>
      <c r="D47" s="12" t="s">
        <v>53</v>
      </c>
      <c r="E47" s="18">
        <v>9</v>
      </c>
      <c r="F47" s="19">
        <v>7</v>
      </c>
      <c r="G47" s="19">
        <f t="shared" si="0"/>
        <v>7.6</v>
      </c>
      <c r="H47" s="15" t="str">
        <f t="shared" si="1"/>
        <v>B</v>
      </c>
      <c r="I47" s="20"/>
    </row>
    <row r="48" spans="1:9" ht="16.5" x14ac:dyDescent="0.25">
      <c r="A48" s="17">
        <v>34</v>
      </c>
      <c r="B48" s="10" t="s">
        <v>120</v>
      </c>
      <c r="C48" s="11" t="s">
        <v>121</v>
      </c>
      <c r="D48" s="12" t="s">
        <v>122</v>
      </c>
      <c r="E48" s="18">
        <v>9.5</v>
      </c>
      <c r="F48" s="19">
        <v>9</v>
      </c>
      <c r="G48" s="19">
        <f t="shared" si="0"/>
        <v>9.15</v>
      </c>
      <c r="H48" s="15" t="str">
        <f t="shared" si="1"/>
        <v>A</v>
      </c>
      <c r="I48" s="20"/>
    </row>
    <row r="49" spans="1:9" ht="16.5" x14ac:dyDescent="0.25">
      <c r="A49" s="17">
        <v>35</v>
      </c>
      <c r="B49" s="10" t="s">
        <v>123</v>
      </c>
      <c r="C49" s="11" t="s">
        <v>124</v>
      </c>
      <c r="D49" s="12" t="s">
        <v>48</v>
      </c>
      <c r="E49" s="18">
        <v>0</v>
      </c>
      <c r="F49" s="19">
        <v>0</v>
      </c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125</v>
      </c>
      <c r="C50" s="11" t="s">
        <v>126</v>
      </c>
      <c r="D50" s="12" t="s">
        <v>127</v>
      </c>
      <c r="E50" s="18">
        <v>0</v>
      </c>
      <c r="F50" s="19">
        <v>0</v>
      </c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128</v>
      </c>
      <c r="C51" s="11" t="s">
        <v>129</v>
      </c>
      <c r="D51" s="12" t="s">
        <v>130</v>
      </c>
      <c r="E51" s="18">
        <v>9.5</v>
      </c>
      <c r="F51" s="19">
        <v>5</v>
      </c>
      <c r="G51" s="19">
        <f t="shared" si="0"/>
        <v>6.35</v>
      </c>
      <c r="H51" s="15" t="str">
        <f t="shared" si="1"/>
        <v>C+</v>
      </c>
      <c r="I51" s="20"/>
    </row>
    <row r="52" spans="1:9" ht="16.5" x14ac:dyDescent="0.25">
      <c r="A52" s="17">
        <v>38</v>
      </c>
      <c r="B52" s="10" t="s">
        <v>131</v>
      </c>
      <c r="C52" s="11" t="s">
        <v>132</v>
      </c>
      <c r="D52" s="12" t="s">
        <v>41</v>
      </c>
      <c r="E52" s="18">
        <v>8</v>
      </c>
      <c r="F52" s="19">
        <v>8</v>
      </c>
      <c r="G52" s="19">
        <f t="shared" si="0"/>
        <v>8</v>
      </c>
      <c r="H52" s="15" t="str">
        <f t="shared" si="1"/>
        <v>B+</v>
      </c>
      <c r="I52" s="20"/>
    </row>
    <row r="53" spans="1:9" ht="16.5" x14ac:dyDescent="0.25">
      <c r="A53" s="17">
        <v>39</v>
      </c>
      <c r="B53" s="10" t="s">
        <v>133</v>
      </c>
      <c r="C53" s="11" t="s">
        <v>115</v>
      </c>
      <c r="D53" s="12" t="s">
        <v>134</v>
      </c>
      <c r="E53" s="18">
        <v>0</v>
      </c>
      <c r="F53" s="19">
        <v>0</v>
      </c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 t="s">
        <v>135</v>
      </c>
      <c r="C54" s="11" t="s">
        <v>46</v>
      </c>
      <c r="D54" s="12" t="s">
        <v>43</v>
      </c>
      <c r="E54" s="18">
        <v>8</v>
      </c>
      <c r="F54" s="19">
        <v>7</v>
      </c>
      <c r="G54" s="19">
        <f t="shared" si="0"/>
        <v>7.2999999999999989</v>
      </c>
      <c r="H54" s="15" t="str">
        <f t="shared" si="1"/>
        <v>B</v>
      </c>
      <c r="I54" s="20"/>
    </row>
    <row r="55" spans="1:9" ht="16.5" x14ac:dyDescent="0.25">
      <c r="A55" s="17">
        <v>41</v>
      </c>
      <c r="B55" s="10" t="s">
        <v>136</v>
      </c>
      <c r="C55" s="11" t="s">
        <v>29</v>
      </c>
      <c r="D55" s="12" t="s">
        <v>54</v>
      </c>
      <c r="E55" s="18">
        <v>0</v>
      </c>
      <c r="F55" s="19">
        <v>0</v>
      </c>
      <c r="G55" s="19">
        <f t="shared" si="0"/>
        <v>0</v>
      </c>
      <c r="H55" s="15" t="str">
        <f t="shared" si="1"/>
        <v>F</v>
      </c>
      <c r="I55" s="20"/>
    </row>
    <row r="56" spans="1:9" ht="16.5" x14ac:dyDescent="0.25">
      <c r="A56" s="17">
        <v>42</v>
      </c>
      <c r="B56" s="10" t="s">
        <v>137</v>
      </c>
      <c r="C56" s="11" t="s">
        <v>31</v>
      </c>
      <c r="D56" s="12" t="s">
        <v>54</v>
      </c>
      <c r="E56" s="18">
        <v>9</v>
      </c>
      <c r="F56" s="19">
        <v>8</v>
      </c>
      <c r="G56" s="19">
        <f t="shared" si="0"/>
        <v>8.2999999999999989</v>
      </c>
      <c r="H56" s="15" t="str">
        <f t="shared" si="1"/>
        <v>B+</v>
      </c>
      <c r="I56" s="20"/>
    </row>
    <row r="57" spans="1:9" ht="16.5" x14ac:dyDescent="0.25">
      <c r="A57" s="17">
        <v>43</v>
      </c>
      <c r="B57" s="10" t="s">
        <v>138</v>
      </c>
      <c r="C57" s="11" t="s">
        <v>139</v>
      </c>
      <c r="D57" s="12" t="s">
        <v>140</v>
      </c>
      <c r="E57" s="18">
        <v>8</v>
      </c>
      <c r="F57" s="19">
        <v>7</v>
      </c>
      <c r="G57" s="19">
        <f t="shared" si="0"/>
        <v>7.2999999999999989</v>
      </c>
      <c r="H57" s="15" t="str">
        <f t="shared" si="1"/>
        <v>B</v>
      </c>
      <c r="I57" s="20"/>
    </row>
    <row r="58" spans="1:9" ht="16.5" x14ac:dyDescent="0.25">
      <c r="A58" s="17">
        <v>44</v>
      </c>
      <c r="B58" s="37" t="s">
        <v>141</v>
      </c>
      <c r="C58" s="31" t="s">
        <v>142</v>
      </c>
      <c r="D58" s="36" t="s">
        <v>143</v>
      </c>
      <c r="E58" s="18">
        <v>9.5</v>
      </c>
      <c r="F58" s="19">
        <v>7</v>
      </c>
      <c r="G58" s="19">
        <f t="shared" si="0"/>
        <v>7.75</v>
      </c>
      <c r="H58" s="15" t="str">
        <f t="shared" si="1"/>
        <v>B</v>
      </c>
      <c r="I58" s="20"/>
    </row>
    <row r="59" spans="1:9" ht="16.5" x14ac:dyDescent="0.25">
      <c r="A59" s="17">
        <v>45</v>
      </c>
      <c r="B59" s="38">
        <v>350040119</v>
      </c>
      <c r="C59" s="34" t="s">
        <v>145</v>
      </c>
      <c r="D59" s="41" t="s">
        <v>38</v>
      </c>
      <c r="E59" s="39">
        <v>9</v>
      </c>
      <c r="F59" s="19">
        <v>7.5</v>
      </c>
      <c r="G59" s="19">
        <f t="shared" si="0"/>
        <v>7.9499999999999993</v>
      </c>
      <c r="H59" s="15" t="str">
        <f t="shared" si="1"/>
        <v>B+</v>
      </c>
      <c r="I59" s="20"/>
    </row>
    <row r="60" spans="1:9" ht="16.5" x14ac:dyDescent="0.25">
      <c r="A60" s="17">
        <v>46</v>
      </c>
      <c r="B60" s="32">
        <v>350040172</v>
      </c>
      <c r="C60" s="33" t="s">
        <v>146</v>
      </c>
      <c r="D60" s="40" t="s">
        <v>92</v>
      </c>
      <c r="E60" s="39">
        <v>9</v>
      </c>
      <c r="F60" s="19">
        <v>7.5</v>
      </c>
      <c r="G60" s="19">
        <f t="shared" si="0"/>
        <v>7.9499999999999993</v>
      </c>
      <c r="H60" s="15" t="str">
        <f t="shared" si="1"/>
        <v>B+</v>
      </c>
      <c r="I60" s="20"/>
    </row>
    <row r="61" spans="1:9" ht="16.5" x14ac:dyDescent="0.25">
      <c r="A61" s="17">
        <v>47</v>
      </c>
      <c r="B61" s="29">
        <v>350040179</v>
      </c>
      <c r="C61" s="30" t="s">
        <v>147</v>
      </c>
      <c r="D61" s="35" t="s">
        <v>32</v>
      </c>
      <c r="E61" s="18">
        <v>9</v>
      </c>
      <c r="F61" s="19">
        <v>7.5</v>
      </c>
      <c r="G61" s="19">
        <f t="shared" si="0"/>
        <v>7.9499999999999993</v>
      </c>
      <c r="H61" s="15" t="str">
        <f t="shared" si="1"/>
        <v>B+</v>
      </c>
      <c r="I61" s="20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21" t="str">
        <f>"Cộng danh sách gồm "</f>
        <v xml:space="preserve">Cộng danh sách gồm </v>
      </c>
      <c r="B63" s="21"/>
      <c r="C63" s="21"/>
      <c r="D63" s="22">
        <f>COUNTA(H15:H61)</f>
        <v>47</v>
      </c>
      <c r="E63" s="23">
        <v>1</v>
      </c>
      <c r="F63" s="24"/>
      <c r="G63" s="1"/>
      <c r="H63" s="1"/>
      <c r="I63" s="1"/>
    </row>
    <row r="64" spans="1:9" ht="15.75" x14ac:dyDescent="0.25">
      <c r="A64" s="58" t="s">
        <v>20</v>
      </c>
      <c r="B64" s="58"/>
      <c r="C64" s="58"/>
      <c r="D64" s="25">
        <f>COUNTIF(G15:G61,"&gt;=5")</f>
        <v>38</v>
      </c>
      <c r="E64" s="26">
        <f>D64/D63</f>
        <v>0.80851063829787229</v>
      </c>
      <c r="F64" s="27"/>
      <c r="G64" s="1"/>
      <c r="H64" s="1"/>
      <c r="I64" s="1"/>
    </row>
    <row r="65" spans="1:9" ht="15.75" x14ac:dyDescent="0.25">
      <c r="A65" s="58" t="s">
        <v>21</v>
      </c>
      <c r="B65" s="58"/>
      <c r="C65" s="58"/>
      <c r="D65" s="25">
        <f>COUNTIF(G15:G61,"&lt;5")</f>
        <v>9</v>
      </c>
      <c r="E65" s="26">
        <f>D65/D63</f>
        <v>0.19148936170212766</v>
      </c>
      <c r="F65" s="27"/>
      <c r="G65" s="1"/>
      <c r="H65" s="1"/>
      <c r="I65" s="1"/>
    </row>
    <row r="66" spans="1:9" ht="15.75" x14ac:dyDescent="0.25">
      <c r="A66" s="28"/>
      <c r="B66" s="28"/>
      <c r="C66" s="4"/>
      <c r="D66" s="28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59" t="str">
        <f ca="1">"TP. Hồ Chí Minh, ngày "&amp;  DAY(NOW())&amp;" tháng " &amp;MONTH(NOW())&amp;" năm "&amp;YEAR(NOW())</f>
        <v>TP. Hồ Chí Minh, ngày 3 tháng 7 năm 2018</v>
      </c>
      <c r="F67" s="59"/>
      <c r="G67" s="59"/>
      <c r="H67" s="59"/>
      <c r="I67" s="59"/>
    </row>
    <row r="68" spans="1:9" ht="15.75" x14ac:dyDescent="0.25">
      <c r="A68" s="43" t="s">
        <v>22</v>
      </c>
      <c r="B68" s="43"/>
      <c r="C68" s="43"/>
      <c r="D68" s="1"/>
      <c r="E68" s="43" t="s">
        <v>152</v>
      </c>
      <c r="F68" s="43"/>
      <c r="G68" s="43"/>
      <c r="H68" s="43"/>
      <c r="I68" s="43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2" spans="1:9" x14ac:dyDescent="0.25">
      <c r="G72" s="42" t="s">
        <v>151</v>
      </c>
    </row>
  </sheetData>
  <protectedRanges>
    <protectedRange sqref="A69:I69" name="Range5"/>
    <protectedRange sqref="I15:I61" name="Range4"/>
    <protectedRange sqref="B15:F61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1" priority="2" stopIfTrue="1" operator="equal">
      <formula>"F"</formula>
    </cfRule>
  </conditionalFormatting>
  <conditionalFormatting sqref="G15:G61">
    <cfRule type="expression" dxfId="0" priority="1" stopIfTrue="1">
      <formula>MAX(#REF!)&lt;4</formula>
    </cfRule>
  </conditionalFormatting>
  <pageMargins left="0.28000000000000003" right="0.3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05ĐH_QTKD3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2018-07-03T06:26:07Z</dcterms:modified>
</cp:coreProperties>
</file>